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fficeEditor\NTC-48498\EC_CS01\c7654761\"/>
    </mc:Choice>
  </mc:AlternateContent>
  <xr:revisionPtr revIDLastSave="0" documentId="8_{0B5DE0D3-178B-4340-9369-FC520A470BBB}" xr6:coauthVersionLast="36" xr6:coauthVersionMax="36" xr10:uidLastSave="{00000000-0000-0000-0000-000000000000}"/>
  <bookViews>
    <workbookView xWindow="120" yWindow="90" windowWidth="15180" windowHeight="7815" xr2:uid="{00000000-000D-0000-FFFF-FFFF00000000}"/>
  </bookViews>
  <sheets>
    <sheet name="Age 0-11+" sheetId="1" r:id="rId1"/>
    <sheet name="18+" sheetId="2" r:id="rId2"/>
  </sheets>
  <definedNames>
    <definedName name="_xlnm.Print_Area" localSheetId="1">'18+'!$A$1:$E$19</definedName>
    <definedName name="_xlnm.Print_Area" localSheetId="0">'Age 0-11+'!$A$1:$I$48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" i="1" l="1"/>
  <c r="A14" i="1"/>
  <c r="A34" i="1"/>
  <c r="A33" i="1"/>
  <c r="A24" i="1"/>
  <c r="A44" i="1"/>
  <c r="A28" i="1"/>
  <c r="A40" i="1"/>
  <c r="A20" i="1"/>
  <c r="A11" i="1"/>
  <c r="G43" i="1"/>
  <c r="H43" i="1"/>
  <c r="I43" i="1"/>
  <c r="A43" i="1"/>
  <c r="A39" i="1"/>
  <c r="G27" i="1"/>
  <c r="H27" i="1"/>
  <c r="I27" i="1"/>
  <c r="G23" i="1"/>
  <c r="H23" i="1"/>
  <c r="I23" i="1"/>
  <c r="A23" i="1"/>
  <c r="A27" i="1"/>
  <c r="A19" i="1"/>
  <c r="A10" i="1"/>
  <c r="C14" i="2"/>
  <c r="C13" i="2"/>
  <c r="C12" i="2"/>
  <c r="E14" i="2"/>
  <c r="E13" i="2"/>
  <c r="E15" i="2"/>
  <c r="E12" i="2"/>
  <c r="E11" i="2"/>
  <c r="E9" i="2"/>
  <c r="E8" i="2"/>
  <c r="E6" i="2"/>
  <c r="E5" i="2"/>
  <c r="G5" i="1"/>
  <c r="E17" i="2" l="1"/>
  <c r="E19" i="2" s="1"/>
  <c r="I44" i="1" l="1"/>
  <c r="I42" i="1"/>
  <c r="I40" i="1"/>
  <c r="I39" i="1"/>
  <c r="I38" i="1"/>
  <c r="I37" i="1"/>
  <c r="I36" i="1"/>
  <c r="I34" i="1"/>
  <c r="I33" i="1"/>
  <c r="I32" i="1"/>
  <c r="I31" i="1"/>
  <c r="I30" i="1"/>
  <c r="I28" i="1"/>
  <c r="I26" i="1"/>
  <c r="I24" i="1"/>
  <c r="I22" i="1"/>
  <c r="I20" i="1"/>
  <c r="I19" i="1"/>
  <c r="I18" i="1"/>
  <c r="I17" i="1"/>
  <c r="I15" i="1"/>
  <c r="I14" i="1"/>
  <c r="I13" i="1"/>
  <c r="I11" i="1"/>
  <c r="I10" i="1"/>
  <c r="I9" i="1"/>
  <c r="I8" i="1"/>
  <c r="I7" i="1"/>
  <c r="I6" i="1"/>
  <c r="I5" i="1"/>
  <c r="H44" i="1"/>
  <c r="H42" i="1"/>
  <c r="H40" i="1"/>
  <c r="H39" i="1"/>
  <c r="H38" i="1"/>
  <c r="H37" i="1"/>
  <c r="H36" i="1"/>
  <c r="H34" i="1"/>
  <c r="H33" i="1"/>
  <c r="H32" i="1"/>
  <c r="H31" i="1"/>
  <c r="H30" i="1"/>
  <c r="H28" i="1"/>
  <c r="H26" i="1"/>
  <c r="H24" i="1"/>
  <c r="H22" i="1"/>
  <c r="H20" i="1"/>
  <c r="H19" i="1"/>
  <c r="H18" i="1"/>
  <c r="H17" i="1"/>
  <c r="H15" i="1"/>
  <c r="H14" i="1"/>
  <c r="H13" i="1"/>
  <c r="H11" i="1"/>
  <c r="H10" i="1"/>
  <c r="H9" i="1"/>
  <c r="H8" i="1"/>
  <c r="H7" i="1"/>
  <c r="H6" i="1"/>
  <c r="H5" i="1"/>
  <c r="G6" i="1"/>
  <c r="G7" i="1"/>
  <c r="G8" i="1"/>
  <c r="G9" i="1"/>
  <c r="G10" i="1"/>
  <c r="G11" i="1"/>
  <c r="G44" i="1"/>
  <c r="G42" i="1"/>
  <c r="G40" i="1"/>
  <c r="G39" i="1"/>
  <c r="G38" i="1"/>
  <c r="G37" i="1"/>
  <c r="G36" i="1"/>
  <c r="G34" i="1"/>
  <c r="G33" i="1"/>
  <c r="G32" i="1"/>
  <c r="G31" i="1"/>
  <c r="G30" i="1"/>
  <c r="G28" i="1"/>
  <c r="G26" i="1"/>
  <c r="G24" i="1"/>
  <c r="G22" i="1"/>
  <c r="G20" i="1"/>
  <c r="G19" i="1"/>
  <c r="G18" i="1"/>
  <c r="G17" i="1"/>
  <c r="G15" i="1"/>
  <c r="G14" i="1"/>
  <c r="G13" i="1"/>
  <c r="H46" i="1" l="1"/>
  <c r="H48" i="1" s="1"/>
  <c r="I46" i="1"/>
  <c r="I48" i="1" s="1"/>
  <c r="G46" i="1"/>
  <c r="G48" i="1" s="1"/>
</calcChain>
</file>

<file path=xl/sharedStrings.xml><?xml version="1.0" encoding="utf-8"?>
<sst xmlns="http://schemas.openxmlformats.org/spreadsheetml/2006/main" count="73" uniqueCount="60">
  <si>
    <t>Projected Family Income</t>
  </si>
  <si>
    <t>&lt; £10,000</t>
  </si>
  <si>
    <t>£10,000 - £10,999</t>
  </si>
  <si>
    <t>£11,000 - £11,999</t>
  </si>
  <si>
    <t>£12,000 - £12,999</t>
  </si>
  <si>
    <t>£13,000 - £13,999</t>
  </si>
  <si>
    <t>£14,000 - £14,999</t>
  </si>
  <si>
    <t>Long Term Physical Illness</t>
  </si>
  <si>
    <t>Disability</t>
  </si>
  <si>
    <t>Evidence</t>
  </si>
  <si>
    <t>GP letter?</t>
  </si>
  <si>
    <t>DLA letter</t>
  </si>
  <si>
    <t>Receipt of Higher level of DLA</t>
  </si>
  <si>
    <t>Receipt of Middle level of DLA</t>
  </si>
  <si>
    <t>Receipt of Lower level of DLA</t>
  </si>
  <si>
    <t>Emotional or Behavioural Difficulties</t>
  </si>
  <si>
    <t>Yes</t>
  </si>
  <si>
    <t>No</t>
  </si>
  <si>
    <t>&gt;£15,000</t>
  </si>
  <si>
    <t>None</t>
  </si>
  <si>
    <t>Receiving Therapeutic Support</t>
  </si>
  <si>
    <t>Age at Placement</t>
  </si>
  <si>
    <t>0 - 4</t>
  </si>
  <si>
    <t>5 - 10</t>
  </si>
  <si>
    <t>11+</t>
  </si>
  <si>
    <t>Total score</t>
  </si>
  <si>
    <t>Special Requirements in relation to Ethnic Origin</t>
  </si>
  <si>
    <t>Finance Form</t>
  </si>
  <si>
    <t>Criteria</t>
  </si>
  <si>
    <t>Comments/Evidence required</t>
  </si>
  <si>
    <t>Determined from finance form completed by adopters - includes all income received by the family</t>
  </si>
  <si>
    <t>Letter from GP/Hospital</t>
  </si>
  <si>
    <t>DLA Letter</t>
  </si>
  <si>
    <t>Letter from GP/Hospital/other professional?</t>
  </si>
  <si>
    <t>Score</t>
  </si>
  <si>
    <t>Sibling Groups</t>
  </si>
  <si>
    <t>Number of children in sibling group placed with same adoptive family</t>
  </si>
  <si>
    <t>Where there are additional needs, such as special dietary requirements</t>
  </si>
  <si>
    <t>Weekly Fostering Allowance by Age</t>
  </si>
  <si>
    <t>Weekly Adoption Allowance Payable</t>
  </si>
  <si>
    <t>Current Allowance Payable</t>
  </si>
  <si>
    <t>Only payable if young person in full time education or training</t>
  </si>
  <si>
    <t>Accomodation</t>
  </si>
  <si>
    <t>At Home</t>
  </si>
  <si>
    <t>Away from Home</t>
  </si>
  <si>
    <t>Fees payable</t>
  </si>
  <si>
    <t>Bursaries/Grants Received</t>
  </si>
  <si>
    <t>Total Score</t>
  </si>
  <si>
    <t>100% of fees</t>
  </si>
  <si>
    <t>Up to 75% of fees</t>
  </si>
  <si>
    <t>Up to 50% of fees</t>
  </si>
  <si>
    <t>Up to 25% of fees</t>
  </si>
  <si>
    <t>Over 10</t>
  </si>
  <si>
    <t>Over 8 and under 10</t>
  </si>
  <si>
    <t>Over 6 and under 8</t>
  </si>
  <si>
    <t>Over 4 and under 6</t>
  </si>
  <si>
    <t>Birth to 3</t>
  </si>
  <si>
    <t>Please note this form is for calculation of Local Authority Maximum Payment AND IS NOT the final award</t>
  </si>
  <si>
    <t>Allowances Calculation</t>
  </si>
  <si>
    <t xml:space="preserve"> Allowance Calculation 18+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</si>
</sst>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1" fillId="3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3" borderId="0" xfId="0" applyFill="1"/>
    <xf numFmtId="0" fontId="3" fillId="3" borderId="1" xfId="0" applyFont="1" applyFill="1" applyBorder="1"/>
    <xf numFmtId="0" fontId="3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16" fontId="1" fillId="0" borderId="0" xfId="0" quotePrefix="1" applyNumberFormat="1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4" xfId="0" applyFont="1" applyBorder="1" applyAlignment="1">
      <alignment vertical="top"/>
    </xf>
    <xf numFmtId="0" fontId="0" fillId="0" borderId="5" xfId="0" applyBorder="1" applyAlignment="1">
      <alignment horizontal="right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horizontal="right" vertical="top"/>
    </xf>
    <xf numFmtId="0" fontId="1" fillId="0" borderId="7" xfId="0" applyFont="1" applyBorder="1" applyAlignment="1">
      <alignment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8" xfId="0" applyBorder="1" applyAlignment="1">
      <alignment horizontal="right" vertical="top"/>
    </xf>
    <xf numFmtId="6" fontId="0" fillId="0" borderId="0" xfId="0" applyNumberFormat="1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horizontal="right" vertical="top"/>
    </xf>
    <xf numFmtId="0" fontId="1" fillId="0" borderId="4" xfId="0" applyFont="1" applyBorder="1" applyAlignment="1">
      <alignment horizontal="left" vertical="top"/>
    </xf>
    <xf numFmtId="0" fontId="0" fillId="2" borderId="5" xfId="0" applyFill="1" applyBorder="1" applyAlignment="1" applyProtection="1">
      <alignment vertical="top"/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5" fillId="0" borderId="7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0" fillId="0" borderId="0" xfId="0" applyAlignment="1" applyProtection="1">
      <alignment vertical="top"/>
      <protection locked="0"/>
    </xf>
    <xf numFmtId="164" fontId="4" fillId="3" borderId="2" xfId="0" applyNumberFormat="1" applyFont="1" applyFill="1" applyBorder="1" applyAlignment="1">
      <alignment horizontal="right"/>
    </xf>
    <xf numFmtId="164" fontId="4" fillId="3" borderId="3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 applyProtection="1">
      <alignment horizontal="right"/>
      <protection locked="0"/>
    </xf>
    <xf numFmtId="0" fontId="6" fillId="0" borderId="0" xfId="0" applyFont="1"/>
    <xf numFmtId="164" fontId="1" fillId="3" borderId="0" xfId="0" applyNumberFormat="1" applyFont="1" applyFill="1"/>
    <xf numFmtId="0" fontId="1" fillId="2" borderId="0" xfId="0" applyFont="1" applyFill="1" applyBorder="1" applyAlignment="1">
      <alignment horizontal="right" vertical="top"/>
    </xf>
    <xf numFmtId="0" fontId="1" fillId="0" borderId="0" xfId="0" applyFont="1" applyAlignment="1">
      <alignment wrapText="1"/>
    </xf>
    <xf numFmtId="0" fontId="0" fillId="2" borderId="10" xfId="0" applyFill="1" applyBorder="1" applyAlignment="1" applyProtection="1">
      <alignment vertical="top"/>
    </xf>
    <xf numFmtId="164" fontId="1" fillId="2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7" fillId="0" borderId="0" xfId="0" applyFo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zoomScale="80" zoomScaleNormal="80" workbookViewId="0">
      <pane ySplit="4" topLeftCell="A5" activePane="bottomLeft" state="frozen"/>
      <selection pane="bottomLeft" activeCell="F9" sqref="F9"/>
    </sheetView>
  </sheetViews>
  <sheetFormatPr defaultRowHeight="15" x14ac:dyDescent="0.25"/>
  <cols>
    <col min="1" max="1" width="44" customWidth="1"/>
    <col min="2" max="2" width="30.28515625" customWidth="1"/>
    <col min="3" max="3" width="43.42578125" style="1" customWidth="1"/>
    <col min="4" max="4" width="0" hidden="1" customWidth="1"/>
    <col min="7" max="9" width="11.42578125" style="1" customWidth="1"/>
  </cols>
  <sheetData>
    <row r="1" spans="1:11" x14ac:dyDescent="0.25">
      <c r="A1" s="5" t="s">
        <v>58</v>
      </c>
      <c r="B1" s="5"/>
    </row>
    <row r="2" spans="1:11" x14ac:dyDescent="0.25">
      <c r="A2" s="48" t="s">
        <v>57</v>
      </c>
      <c r="G2" s="52" t="s">
        <v>38</v>
      </c>
      <c r="H2" s="52"/>
      <c r="I2" s="52"/>
    </row>
    <row r="3" spans="1:11" x14ac:dyDescent="0.25">
      <c r="G3" s="3" t="s">
        <v>22</v>
      </c>
      <c r="H3" s="17" t="s">
        <v>23</v>
      </c>
      <c r="I3" s="18" t="s">
        <v>24</v>
      </c>
    </row>
    <row r="4" spans="1:11" ht="15.75" thickBot="1" x14ac:dyDescent="0.3">
      <c r="A4" s="4" t="s">
        <v>28</v>
      </c>
      <c r="B4" s="4" t="s">
        <v>29</v>
      </c>
      <c r="E4" s="3" t="s">
        <v>34</v>
      </c>
      <c r="G4" s="40">
        <v>134.49</v>
      </c>
      <c r="H4" s="40">
        <v>147.84</v>
      </c>
      <c r="I4" s="40">
        <v>184.05</v>
      </c>
      <c r="K4" t="s">
        <v>9</v>
      </c>
    </row>
    <row r="5" spans="1:11" x14ac:dyDescent="0.25">
      <c r="A5" s="19" t="s">
        <v>0</v>
      </c>
      <c r="B5" s="49" t="s">
        <v>30</v>
      </c>
      <c r="C5" s="20" t="s">
        <v>1</v>
      </c>
      <c r="D5" s="21"/>
      <c r="E5" s="21">
        <v>20</v>
      </c>
      <c r="F5" s="32"/>
      <c r="G5" s="20">
        <f>IF($F$5&gt;0,$E$5,0)</f>
        <v>0</v>
      </c>
      <c r="H5" s="20">
        <f>IF(F5&gt;0,E5,0)</f>
        <v>0</v>
      </c>
      <c r="I5" s="22">
        <f>IF(F5&gt;0,E5,0)</f>
        <v>0</v>
      </c>
      <c r="K5" t="s">
        <v>27</v>
      </c>
    </row>
    <row r="6" spans="1:11" x14ac:dyDescent="0.25">
      <c r="A6" s="23"/>
      <c r="B6" s="50"/>
      <c r="C6" s="24" t="s">
        <v>2</v>
      </c>
      <c r="D6" s="25"/>
      <c r="E6" s="25">
        <v>18</v>
      </c>
      <c r="F6" s="33"/>
      <c r="G6" s="24">
        <f t="shared" ref="G6:G44" si="0">IF(F6&gt;0,E6,0)</f>
        <v>0</v>
      </c>
      <c r="H6" s="24">
        <f t="shared" ref="H6:H11" si="1">IF(F6&gt;0,E6,0)</f>
        <v>0</v>
      </c>
      <c r="I6" s="26">
        <f t="shared" ref="I6:I11" si="2">IF(F6&gt;0,E6,0)</f>
        <v>0</v>
      </c>
    </row>
    <row r="7" spans="1:11" x14ac:dyDescent="0.25">
      <c r="A7" s="23"/>
      <c r="B7" s="50"/>
      <c r="C7" s="24" t="s">
        <v>3</v>
      </c>
      <c r="D7" s="25"/>
      <c r="E7" s="25">
        <v>16</v>
      </c>
      <c r="F7" s="33"/>
      <c r="G7" s="24">
        <f t="shared" si="0"/>
        <v>0</v>
      </c>
      <c r="H7" s="24">
        <f t="shared" si="1"/>
        <v>0</v>
      </c>
      <c r="I7" s="26">
        <f t="shared" si="2"/>
        <v>0</v>
      </c>
    </row>
    <row r="8" spans="1:11" x14ac:dyDescent="0.25">
      <c r="A8" s="23"/>
      <c r="B8" s="50"/>
      <c r="C8" s="24" t="s">
        <v>4</v>
      </c>
      <c r="D8" s="25"/>
      <c r="E8" s="25">
        <v>14</v>
      </c>
      <c r="F8" s="33"/>
      <c r="G8" s="24">
        <f t="shared" si="0"/>
        <v>0</v>
      </c>
      <c r="H8" s="24">
        <f t="shared" si="1"/>
        <v>0</v>
      </c>
      <c r="I8" s="26">
        <f t="shared" si="2"/>
        <v>0</v>
      </c>
    </row>
    <row r="9" spans="1:11" x14ac:dyDescent="0.25">
      <c r="A9" s="35"/>
      <c r="B9" s="50"/>
      <c r="C9" s="27" t="s">
        <v>5</v>
      </c>
      <c r="D9" s="25"/>
      <c r="E9" s="25">
        <v>12</v>
      </c>
      <c r="F9" s="33"/>
      <c r="G9" s="24">
        <f t="shared" si="0"/>
        <v>0</v>
      </c>
      <c r="H9" s="24">
        <f t="shared" si="1"/>
        <v>0</v>
      </c>
      <c r="I9" s="26">
        <f t="shared" si="2"/>
        <v>0</v>
      </c>
    </row>
    <row r="10" spans="1:11" x14ac:dyDescent="0.25">
      <c r="A10" s="23" t="str">
        <f>IF(COUNTA(F5:F11)&gt;1,"DUPLICATE VALUE","")</f>
        <v/>
      </c>
      <c r="B10" s="50"/>
      <c r="C10" s="24" t="s">
        <v>6</v>
      </c>
      <c r="D10" s="25"/>
      <c r="E10" s="25">
        <v>10</v>
      </c>
      <c r="F10" s="33"/>
      <c r="G10" s="24">
        <f t="shared" si="0"/>
        <v>0</v>
      </c>
      <c r="H10" s="24">
        <f t="shared" si="1"/>
        <v>0</v>
      </c>
      <c r="I10" s="26">
        <f t="shared" si="2"/>
        <v>0</v>
      </c>
    </row>
    <row r="11" spans="1:11" ht="15.75" thickBot="1" x14ac:dyDescent="0.3">
      <c r="A11" s="36" t="str">
        <f>IF(AND(ISBLANK(F5),ISBLANK(F6),ISBLANK(F7),ISBLANK(F8),ISBLANK(F9),ISBLANK(F10),ISBLANK(F11))=TRUE,"PLEASE COMPLETE","")</f>
        <v>PLEASE COMPLETE</v>
      </c>
      <c r="B11" s="51"/>
      <c r="C11" s="28" t="s">
        <v>18</v>
      </c>
      <c r="D11" s="29"/>
      <c r="E11" s="29">
        <v>0</v>
      </c>
      <c r="F11" s="34"/>
      <c r="G11" s="28">
        <f t="shared" si="0"/>
        <v>0</v>
      </c>
      <c r="H11" s="28">
        <f t="shared" si="1"/>
        <v>0</v>
      </c>
      <c r="I11" s="30">
        <f t="shared" si="2"/>
        <v>0</v>
      </c>
    </row>
    <row r="12" spans="1:11" ht="15.75" thickBot="1" x14ac:dyDescent="0.3">
      <c r="A12" s="14"/>
      <c r="B12" s="37"/>
      <c r="C12" s="15"/>
      <c r="D12" s="16"/>
      <c r="E12" s="16"/>
      <c r="F12" s="37"/>
      <c r="G12" s="15"/>
      <c r="H12" s="15"/>
      <c r="I12" s="15"/>
    </row>
    <row r="13" spans="1:11" x14ac:dyDescent="0.25">
      <c r="A13" s="19" t="s">
        <v>7</v>
      </c>
      <c r="B13" s="49" t="s">
        <v>31</v>
      </c>
      <c r="C13" s="20" t="s">
        <v>16</v>
      </c>
      <c r="D13" s="21"/>
      <c r="E13" s="21">
        <v>5</v>
      </c>
      <c r="F13" s="32"/>
      <c r="G13" s="20">
        <f t="shared" si="0"/>
        <v>0</v>
      </c>
      <c r="H13" s="20">
        <f t="shared" ref="H13:H15" si="3">IF(F13&gt;0,E13,0)</f>
        <v>0</v>
      </c>
      <c r="I13" s="22">
        <f t="shared" ref="I13:I15" si="4">IF(F13&gt;0,E13,0)</f>
        <v>0</v>
      </c>
      <c r="K13" t="s">
        <v>10</v>
      </c>
    </row>
    <row r="14" spans="1:11" x14ac:dyDescent="0.25">
      <c r="A14" s="23" t="str">
        <f>IF(COUNTA(F13:F14)&gt;1,"DUPLICATE VALUE","")</f>
        <v/>
      </c>
      <c r="B14" s="50"/>
      <c r="C14" s="24" t="s">
        <v>19</v>
      </c>
      <c r="D14" s="25"/>
      <c r="E14" s="25">
        <v>0</v>
      </c>
      <c r="F14" s="33"/>
      <c r="G14" s="24">
        <f t="shared" si="0"/>
        <v>0</v>
      </c>
      <c r="H14" s="24">
        <f t="shared" si="3"/>
        <v>0</v>
      </c>
      <c r="I14" s="26">
        <f t="shared" si="4"/>
        <v>0</v>
      </c>
    </row>
    <row r="15" spans="1:11" ht="15.75" thickBot="1" x14ac:dyDescent="0.3">
      <c r="A15" s="36" t="str">
        <f>IF(AND(ISBLANK(F13),ISBLANK(F14))=TRUE,"PLEASE COMPLETE","")</f>
        <v>PLEASE COMPLETE</v>
      </c>
      <c r="B15" s="51"/>
      <c r="C15" s="28"/>
      <c r="D15" s="29"/>
      <c r="E15" s="29"/>
      <c r="F15" s="34"/>
      <c r="G15" s="28">
        <f t="shared" si="0"/>
        <v>0</v>
      </c>
      <c r="H15" s="28">
        <f t="shared" si="3"/>
        <v>0</v>
      </c>
      <c r="I15" s="30">
        <f t="shared" si="4"/>
        <v>0</v>
      </c>
    </row>
    <row r="16" spans="1:11" ht="15.75" thickBot="1" x14ac:dyDescent="0.3">
      <c r="A16" s="14"/>
      <c r="B16" s="37"/>
      <c r="C16" s="15"/>
      <c r="D16" s="16"/>
      <c r="E16" s="16"/>
      <c r="F16" s="37"/>
      <c r="G16" s="15"/>
      <c r="H16" s="15"/>
      <c r="I16" s="15"/>
    </row>
    <row r="17" spans="1:11" x14ac:dyDescent="0.25">
      <c r="A17" s="19" t="s">
        <v>8</v>
      </c>
      <c r="B17" s="49" t="s">
        <v>32</v>
      </c>
      <c r="C17" s="20" t="s">
        <v>12</v>
      </c>
      <c r="D17" s="21"/>
      <c r="E17" s="21">
        <v>5</v>
      </c>
      <c r="F17" s="32"/>
      <c r="G17" s="20">
        <f t="shared" si="0"/>
        <v>0</v>
      </c>
      <c r="H17" s="20">
        <f t="shared" ref="H17:H20" si="5">IF(F17&gt;0,E17,0)</f>
        <v>0</v>
      </c>
      <c r="I17" s="22">
        <f t="shared" ref="I17:I20" si="6">IF(F17&gt;0,E17,0)</f>
        <v>0</v>
      </c>
      <c r="K17" t="s">
        <v>11</v>
      </c>
    </row>
    <row r="18" spans="1:11" x14ac:dyDescent="0.25">
      <c r="A18" s="23"/>
      <c r="B18" s="50"/>
      <c r="C18" s="24" t="s">
        <v>13</v>
      </c>
      <c r="D18" s="25"/>
      <c r="E18" s="25">
        <v>3</v>
      </c>
      <c r="F18" s="33"/>
      <c r="G18" s="24">
        <f t="shared" si="0"/>
        <v>0</v>
      </c>
      <c r="H18" s="24">
        <f t="shared" si="5"/>
        <v>0</v>
      </c>
      <c r="I18" s="26">
        <f t="shared" si="6"/>
        <v>0</v>
      </c>
    </row>
    <row r="19" spans="1:11" x14ac:dyDescent="0.25">
      <c r="A19" s="23" t="str">
        <f>IF(COUNTA(F17:F20)&gt;1,"DUPLICATE VALUE","")</f>
        <v/>
      </c>
      <c r="B19" s="50"/>
      <c r="C19" s="24" t="s">
        <v>14</v>
      </c>
      <c r="D19" s="25"/>
      <c r="E19" s="25">
        <v>1</v>
      </c>
      <c r="F19" s="33"/>
      <c r="G19" s="24">
        <f t="shared" si="0"/>
        <v>0</v>
      </c>
      <c r="H19" s="24">
        <f t="shared" si="5"/>
        <v>0</v>
      </c>
      <c r="I19" s="26">
        <f t="shared" si="6"/>
        <v>0</v>
      </c>
    </row>
    <row r="20" spans="1:11" ht="15.75" thickBot="1" x14ac:dyDescent="0.3">
      <c r="A20" s="36" t="str">
        <f>IF(AND(ISBLANK(F17),ISBLANK(F18),ISBLANK(F19),ISBLANK(F20))=TRUE,"PLEASE COMPLETE","")</f>
        <v>PLEASE COMPLETE</v>
      </c>
      <c r="B20" s="51"/>
      <c r="C20" s="28" t="s">
        <v>19</v>
      </c>
      <c r="D20" s="29"/>
      <c r="E20" s="29">
        <v>0</v>
      </c>
      <c r="F20" s="34"/>
      <c r="G20" s="28">
        <f t="shared" si="0"/>
        <v>0</v>
      </c>
      <c r="H20" s="28">
        <f t="shared" si="5"/>
        <v>0</v>
      </c>
      <c r="I20" s="30">
        <f t="shared" si="6"/>
        <v>0</v>
      </c>
    </row>
    <row r="21" spans="1:11" ht="15.75" thickBot="1" x14ac:dyDescent="0.3">
      <c r="A21" s="14"/>
      <c r="B21" s="37"/>
      <c r="C21" s="15"/>
      <c r="D21" s="16"/>
      <c r="E21" s="16"/>
      <c r="F21" s="37"/>
      <c r="G21" s="15"/>
      <c r="H21" s="15"/>
      <c r="I21" s="15"/>
    </row>
    <row r="22" spans="1:11" x14ac:dyDescent="0.25">
      <c r="A22" s="19" t="s">
        <v>15</v>
      </c>
      <c r="B22" s="49" t="s">
        <v>33</v>
      </c>
      <c r="C22" s="20" t="s">
        <v>16</v>
      </c>
      <c r="D22" s="21"/>
      <c r="E22" s="21">
        <v>15</v>
      </c>
      <c r="F22" s="32"/>
      <c r="G22" s="20">
        <f t="shared" si="0"/>
        <v>0</v>
      </c>
      <c r="H22" s="20">
        <f t="shared" ref="H22:H24" si="7">IF(F22&gt;0,E22,0)</f>
        <v>0</v>
      </c>
      <c r="I22" s="22">
        <f t="shared" ref="I22:I24" si="8">IF(F22&gt;0,E22,0)</f>
        <v>0</v>
      </c>
      <c r="K22" t="s">
        <v>10</v>
      </c>
    </row>
    <row r="23" spans="1:11" x14ac:dyDescent="0.25">
      <c r="A23" s="23" t="str">
        <f>IF(COUNTA(F22:F24)&gt;1,"DUPLICATE VALUE","")</f>
        <v/>
      </c>
      <c r="B23" s="50"/>
      <c r="C23" s="24" t="s">
        <v>19</v>
      </c>
      <c r="D23" s="25"/>
      <c r="E23" s="25">
        <v>0</v>
      </c>
      <c r="F23" s="33"/>
      <c r="G23" s="24">
        <f t="shared" si="0"/>
        <v>0</v>
      </c>
      <c r="H23" s="24">
        <f t="shared" si="7"/>
        <v>0</v>
      </c>
      <c r="I23" s="26">
        <f t="shared" si="8"/>
        <v>0</v>
      </c>
    </row>
    <row r="24" spans="1:11" ht="15.75" thickBot="1" x14ac:dyDescent="0.3">
      <c r="A24" s="36" t="str">
        <f>IF(AND(ISBLANK(F22),ISBLANK(F23))=TRUE,"PLEASE COMPLETE","")</f>
        <v>PLEASE COMPLETE</v>
      </c>
      <c r="B24" s="51"/>
      <c r="C24" s="28"/>
      <c r="D24" s="29"/>
      <c r="E24" s="29"/>
      <c r="F24" s="45"/>
      <c r="G24" s="28">
        <f t="shared" si="0"/>
        <v>0</v>
      </c>
      <c r="H24" s="28">
        <f t="shared" si="7"/>
        <v>0</v>
      </c>
      <c r="I24" s="30">
        <f t="shared" si="8"/>
        <v>0</v>
      </c>
    </row>
    <row r="25" spans="1:11" ht="15.75" thickBot="1" x14ac:dyDescent="0.3">
      <c r="A25" s="14"/>
      <c r="B25" s="37"/>
      <c r="C25" s="15"/>
      <c r="D25" s="16"/>
      <c r="E25" s="16"/>
      <c r="F25" s="37"/>
      <c r="G25" s="15"/>
      <c r="H25" s="15"/>
      <c r="I25" s="15"/>
    </row>
    <row r="26" spans="1:11" x14ac:dyDescent="0.25">
      <c r="A26" s="31" t="s">
        <v>20</v>
      </c>
      <c r="B26" s="49" t="s">
        <v>33</v>
      </c>
      <c r="C26" s="20" t="s">
        <v>16</v>
      </c>
      <c r="D26" s="21"/>
      <c r="E26" s="21">
        <v>5</v>
      </c>
      <c r="F26" s="32"/>
      <c r="G26" s="20">
        <f t="shared" si="0"/>
        <v>0</v>
      </c>
      <c r="H26" s="20">
        <f t="shared" ref="H26:H28" si="9">IF(F26&gt;0,E26,0)</f>
        <v>0</v>
      </c>
      <c r="I26" s="22">
        <f t="shared" ref="I26:I28" si="10">IF(F26&gt;0,E26,0)</f>
        <v>0</v>
      </c>
      <c r="K26" t="s">
        <v>10</v>
      </c>
    </row>
    <row r="27" spans="1:11" x14ac:dyDescent="0.25">
      <c r="A27" s="23" t="str">
        <f>IF(COUNTA(F26:F28)&gt;1,"DUPLICATE VALUE","")</f>
        <v/>
      </c>
      <c r="B27" s="50"/>
      <c r="C27" s="24" t="s">
        <v>19</v>
      </c>
      <c r="D27" s="25"/>
      <c r="E27" s="25">
        <v>0</v>
      </c>
      <c r="F27" s="33"/>
      <c r="G27" s="24">
        <f t="shared" si="0"/>
        <v>0</v>
      </c>
      <c r="H27" s="24">
        <f t="shared" si="9"/>
        <v>0</v>
      </c>
      <c r="I27" s="26">
        <f t="shared" si="10"/>
        <v>0</v>
      </c>
    </row>
    <row r="28" spans="1:11" ht="15.75" thickBot="1" x14ac:dyDescent="0.3">
      <c r="A28" s="36" t="str">
        <f>IF(AND(ISBLANK(F26),ISBLANK(F27))=TRUE,"PLEASE COMPLETE","")</f>
        <v>PLEASE COMPLETE</v>
      </c>
      <c r="B28" s="51"/>
      <c r="C28" s="28"/>
      <c r="D28" s="29"/>
      <c r="E28" s="29"/>
      <c r="F28" s="45"/>
      <c r="G28" s="28">
        <f t="shared" si="0"/>
        <v>0</v>
      </c>
      <c r="H28" s="28">
        <f t="shared" si="9"/>
        <v>0</v>
      </c>
      <c r="I28" s="30">
        <f t="shared" si="10"/>
        <v>0</v>
      </c>
    </row>
    <row r="29" spans="1:11" ht="15.75" thickBot="1" x14ac:dyDescent="0.3">
      <c r="A29" s="14"/>
      <c r="B29" s="37"/>
      <c r="C29" s="15"/>
      <c r="D29" s="16"/>
      <c r="E29" s="16"/>
      <c r="F29" s="37"/>
      <c r="G29" s="15"/>
      <c r="H29" s="15"/>
      <c r="I29" s="15"/>
    </row>
    <row r="30" spans="1:11" x14ac:dyDescent="0.25">
      <c r="A30" s="19" t="s">
        <v>21</v>
      </c>
      <c r="B30" s="49"/>
      <c r="C30" s="20" t="s">
        <v>52</v>
      </c>
      <c r="D30" s="21"/>
      <c r="E30" s="21">
        <v>25</v>
      </c>
      <c r="F30" s="32"/>
      <c r="G30" s="20">
        <f t="shared" si="0"/>
        <v>0</v>
      </c>
      <c r="H30" s="20">
        <f t="shared" ref="H30:H34" si="11">IF(F30&gt;0,E30,0)</f>
        <v>0</v>
      </c>
      <c r="I30" s="22">
        <f t="shared" ref="I30:I34" si="12">IF(F30&gt;0,E30,0)</f>
        <v>0</v>
      </c>
    </row>
    <row r="31" spans="1:11" x14ac:dyDescent="0.25">
      <c r="A31" s="23"/>
      <c r="B31" s="50"/>
      <c r="C31" s="24" t="s">
        <v>53</v>
      </c>
      <c r="D31" s="25"/>
      <c r="E31" s="25">
        <v>22</v>
      </c>
      <c r="F31" s="33"/>
      <c r="G31" s="24">
        <f t="shared" si="0"/>
        <v>0</v>
      </c>
      <c r="H31" s="24">
        <f t="shared" si="11"/>
        <v>0</v>
      </c>
      <c r="I31" s="26">
        <f t="shared" si="12"/>
        <v>0</v>
      </c>
    </row>
    <row r="32" spans="1:11" x14ac:dyDescent="0.25">
      <c r="A32" s="23"/>
      <c r="B32" s="50"/>
      <c r="C32" s="24" t="s">
        <v>54</v>
      </c>
      <c r="D32" s="25"/>
      <c r="E32" s="25">
        <v>20</v>
      </c>
      <c r="F32" s="33"/>
      <c r="G32" s="24">
        <f t="shared" si="0"/>
        <v>0</v>
      </c>
      <c r="H32" s="24">
        <f t="shared" si="11"/>
        <v>0</v>
      </c>
      <c r="I32" s="26">
        <f t="shared" si="12"/>
        <v>0</v>
      </c>
    </row>
    <row r="33" spans="1:9" x14ac:dyDescent="0.25">
      <c r="A33" s="23" t="str">
        <f>IF(COUNTA(F30:F34)&gt;1,"DUPLICATE VALUE","")</f>
        <v/>
      </c>
      <c r="B33" s="50"/>
      <c r="C33" s="24" t="s">
        <v>55</v>
      </c>
      <c r="D33" s="25"/>
      <c r="E33" s="25">
        <v>18</v>
      </c>
      <c r="F33" s="33"/>
      <c r="G33" s="24">
        <f t="shared" si="0"/>
        <v>0</v>
      </c>
      <c r="H33" s="24">
        <f t="shared" si="11"/>
        <v>0</v>
      </c>
      <c r="I33" s="26">
        <f t="shared" si="12"/>
        <v>0</v>
      </c>
    </row>
    <row r="34" spans="1:9" ht="15.75" thickBot="1" x14ac:dyDescent="0.3">
      <c r="A34" s="36" t="str">
        <f>IF(AND(ISBLANK(F30),ISBLANK(F31),ISBLANK(F32),ISBLANK(F33),ISBLANK(F34))=TRUE,"PLEASE COMPLETE","")</f>
        <v>PLEASE COMPLETE</v>
      </c>
      <c r="B34" s="51"/>
      <c r="C34" s="28" t="s">
        <v>56</v>
      </c>
      <c r="D34" s="29"/>
      <c r="E34" s="29">
        <v>0</v>
      </c>
      <c r="F34" s="34"/>
      <c r="G34" s="28">
        <f t="shared" si="0"/>
        <v>0</v>
      </c>
      <c r="H34" s="28">
        <f t="shared" si="11"/>
        <v>0</v>
      </c>
      <c r="I34" s="30">
        <f t="shared" si="12"/>
        <v>0</v>
      </c>
    </row>
    <row r="35" spans="1:9" ht="15.75" thickBot="1" x14ac:dyDescent="0.3">
      <c r="A35" s="14"/>
      <c r="B35" s="37"/>
      <c r="C35" s="15"/>
      <c r="D35" s="16"/>
      <c r="E35" s="16"/>
      <c r="F35" s="37"/>
      <c r="G35" s="15"/>
      <c r="H35" s="15"/>
      <c r="I35" s="15"/>
    </row>
    <row r="36" spans="1:9" x14ac:dyDescent="0.25">
      <c r="A36" s="19" t="s">
        <v>35</v>
      </c>
      <c r="B36" s="49" t="s">
        <v>36</v>
      </c>
      <c r="C36" s="20">
        <v>5</v>
      </c>
      <c r="D36" s="21"/>
      <c r="E36" s="21">
        <v>20</v>
      </c>
      <c r="F36" s="32"/>
      <c r="G36" s="20">
        <f t="shared" si="0"/>
        <v>0</v>
      </c>
      <c r="H36" s="20">
        <f t="shared" ref="H36:H40" si="13">IF(F36&gt;0,E36,0)</f>
        <v>0</v>
      </c>
      <c r="I36" s="22">
        <f t="shared" ref="I36:I40" si="14">IF(F36&gt;0,E36,0)</f>
        <v>0</v>
      </c>
    </row>
    <row r="37" spans="1:9" x14ac:dyDescent="0.25">
      <c r="A37" s="23"/>
      <c r="B37" s="50"/>
      <c r="C37" s="24">
        <v>4</v>
      </c>
      <c r="D37" s="25"/>
      <c r="E37" s="25">
        <v>18</v>
      </c>
      <c r="F37" s="33"/>
      <c r="G37" s="24">
        <f t="shared" si="0"/>
        <v>0</v>
      </c>
      <c r="H37" s="24">
        <f t="shared" si="13"/>
        <v>0</v>
      </c>
      <c r="I37" s="26">
        <f t="shared" si="14"/>
        <v>0</v>
      </c>
    </row>
    <row r="38" spans="1:9" x14ac:dyDescent="0.25">
      <c r="A38" s="23"/>
      <c r="B38" s="50"/>
      <c r="C38" s="24">
        <v>3</v>
      </c>
      <c r="D38" s="25"/>
      <c r="E38" s="25">
        <v>16</v>
      </c>
      <c r="F38" s="33"/>
      <c r="G38" s="24">
        <f t="shared" si="0"/>
        <v>0</v>
      </c>
      <c r="H38" s="24">
        <f t="shared" si="13"/>
        <v>0</v>
      </c>
      <c r="I38" s="26">
        <f t="shared" si="14"/>
        <v>0</v>
      </c>
    </row>
    <row r="39" spans="1:9" x14ac:dyDescent="0.25">
      <c r="A39" s="23" t="str">
        <f>IF(COUNTA(F36:F40)&gt;1,"DUPLICATE VALUE","")</f>
        <v/>
      </c>
      <c r="B39" s="50"/>
      <c r="C39" s="24">
        <v>2</v>
      </c>
      <c r="D39" s="25"/>
      <c r="E39" s="25">
        <v>14</v>
      </c>
      <c r="F39" s="33"/>
      <c r="G39" s="24">
        <f t="shared" si="0"/>
        <v>0</v>
      </c>
      <c r="H39" s="24">
        <f t="shared" si="13"/>
        <v>0</v>
      </c>
      <c r="I39" s="26">
        <f t="shared" si="14"/>
        <v>0</v>
      </c>
    </row>
    <row r="40" spans="1:9" ht="15.75" thickBot="1" x14ac:dyDescent="0.3">
      <c r="A40" s="36" t="str">
        <f>IF(AND(ISBLANK(F36),ISBLANK(F37),ISBLANK(F38),ISBLANK(F39),ISBLANK(F40))=TRUE,"PLEASE COMPLETE","")</f>
        <v>PLEASE COMPLETE</v>
      </c>
      <c r="B40" s="51"/>
      <c r="C40" s="28">
        <v>0</v>
      </c>
      <c r="D40" s="29"/>
      <c r="E40" s="29">
        <v>0</v>
      </c>
      <c r="F40" s="34"/>
      <c r="G40" s="28">
        <f t="shared" si="0"/>
        <v>0</v>
      </c>
      <c r="H40" s="28">
        <f t="shared" si="13"/>
        <v>0</v>
      </c>
      <c r="I40" s="30">
        <f t="shared" si="14"/>
        <v>0</v>
      </c>
    </row>
    <row r="41" spans="1:9" ht="15.75" thickBot="1" x14ac:dyDescent="0.3">
      <c r="A41" s="14"/>
      <c r="B41" s="37"/>
      <c r="C41" s="15"/>
      <c r="D41" s="16"/>
      <c r="E41" s="16"/>
      <c r="F41" s="37"/>
      <c r="G41" s="15"/>
      <c r="H41" s="15"/>
      <c r="I41" s="15"/>
    </row>
    <row r="42" spans="1:9" ht="15" customHeight="1" x14ac:dyDescent="0.25">
      <c r="A42" s="19" t="s">
        <v>26</v>
      </c>
      <c r="B42" s="49" t="s">
        <v>37</v>
      </c>
      <c r="C42" s="20" t="s">
        <v>16</v>
      </c>
      <c r="D42" s="21"/>
      <c r="E42" s="21">
        <v>5</v>
      </c>
      <c r="F42" s="32"/>
      <c r="G42" s="20">
        <f t="shared" si="0"/>
        <v>0</v>
      </c>
      <c r="H42" s="20">
        <f t="shared" ref="H42:H44" si="15">IF(F42&gt;0,E42,0)</f>
        <v>0</v>
      </c>
      <c r="I42" s="22">
        <f t="shared" ref="I42:I44" si="16">IF(F42&gt;0,E42,0)</f>
        <v>0</v>
      </c>
    </row>
    <row r="43" spans="1:9" ht="15" customHeight="1" x14ac:dyDescent="0.25">
      <c r="A43" s="23" t="str">
        <f>IF(COUNTA(F42:F43)&gt;1,"DUPLICATE VALUE","")</f>
        <v/>
      </c>
      <c r="B43" s="50"/>
      <c r="C43" s="24" t="s">
        <v>19</v>
      </c>
      <c r="D43" s="25"/>
      <c r="E43" s="25">
        <v>0</v>
      </c>
      <c r="F43" s="33"/>
      <c r="G43" s="24">
        <f t="shared" si="0"/>
        <v>0</v>
      </c>
      <c r="H43" s="24">
        <f t="shared" si="15"/>
        <v>0</v>
      </c>
      <c r="I43" s="26">
        <f t="shared" si="16"/>
        <v>0</v>
      </c>
    </row>
    <row r="44" spans="1:9" ht="15" customHeight="1" thickBot="1" x14ac:dyDescent="0.3">
      <c r="A44" s="36" t="str">
        <f>IF(AND(ISBLANK(F42),ISBLANK(F43))=TRUE,"PLEASE COMPLETE","")</f>
        <v>PLEASE COMPLETE</v>
      </c>
      <c r="B44" s="51"/>
      <c r="C44" s="28"/>
      <c r="D44" s="29"/>
      <c r="E44" s="29"/>
      <c r="F44" s="45"/>
      <c r="G44" s="28">
        <f t="shared" si="0"/>
        <v>0</v>
      </c>
      <c r="H44" s="28">
        <f t="shared" si="15"/>
        <v>0</v>
      </c>
      <c r="I44" s="30">
        <f t="shared" si="16"/>
        <v>0</v>
      </c>
    </row>
    <row r="46" spans="1:9" x14ac:dyDescent="0.25">
      <c r="A46" s="13"/>
      <c r="B46" s="13"/>
      <c r="C46" s="12" t="s">
        <v>25</v>
      </c>
      <c r="D46" s="13"/>
      <c r="E46" s="13"/>
      <c r="F46" s="13"/>
      <c r="G46" s="12">
        <f>SUM(G5:G45)</f>
        <v>0</v>
      </c>
      <c r="H46" s="12">
        <f t="shared" ref="H46:I46" si="17">SUM(H5:H45)</f>
        <v>0</v>
      </c>
      <c r="I46" s="12">
        <f t="shared" si="17"/>
        <v>0</v>
      </c>
    </row>
    <row r="47" spans="1:9" ht="15.75" thickBot="1" x14ac:dyDescent="0.3"/>
    <row r="48" spans="1:9" ht="19.5" thickBot="1" x14ac:dyDescent="0.35">
      <c r="A48" s="8"/>
      <c r="B48" s="9"/>
      <c r="C48" s="10" t="s">
        <v>39</v>
      </c>
      <c r="D48" s="11"/>
      <c r="E48" s="11"/>
      <c r="F48" s="11"/>
      <c r="G48" s="38">
        <f>ROUND((G46/100)*G4,2)</f>
        <v>0</v>
      </c>
      <c r="H48" s="38">
        <f>ROUND((H46/100)*H4,2)</f>
        <v>0</v>
      </c>
      <c r="I48" s="39">
        <f>ROUND((I46/100)*I4,2)</f>
        <v>0</v>
      </c>
    </row>
  </sheetData>
  <sheetProtection sheet="1" objects="1" scenarios="1" selectLockedCells="1"/>
  <mergeCells count="9">
    <mergeCell ref="B26:B28"/>
    <mergeCell ref="B30:B34"/>
    <mergeCell ref="B36:B40"/>
    <mergeCell ref="B42:B44"/>
    <mergeCell ref="G2:I2"/>
    <mergeCell ref="B5:B11"/>
    <mergeCell ref="B17:B20"/>
    <mergeCell ref="B22:B24"/>
    <mergeCell ref="B13:B15"/>
  </mergeCells>
  <conditionalFormatting sqref="A40 A44 A20 A24 A28 A34 A15 A9 A11">
    <cfRule type="notContainsBlanks" dxfId="1" priority="17">
      <formula>LEN(TRIM(A9))&gt;0</formula>
    </cfRule>
  </conditionalFormatting>
  <conditionalFormatting sqref="A39 A43 A19 A27 A23 A33 A14 A10">
    <cfRule type="notContainsBlanks" dxfId="0" priority="8">
      <formula>LEN(TRIM(A10))&gt;0</formula>
    </cfRule>
  </conditionalFormatting>
  <pageMargins left="0.23" right="0.70866141732283472" top="0.26" bottom="0.34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9"/>
  <sheetViews>
    <sheetView workbookViewId="0">
      <selection activeCell="A2" sqref="A2"/>
    </sheetView>
  </sheetViews>
  <sheetFormatPr defaultRowHeight="15" x14ac:dyDescent="0.25"/>
  <cols>
    <col min="1" max="1" width="31.28515625" customWidth="1"/>
    <col min="2" max="2" width="35.42578125" customWidth="1"/>
    <col min="3" max="3" width="9.7109375" customWidth="1"/>
    <col min="4" max="4" width="12.5703125" customWidth="1"/>
  </cols>
  <sheetData>
    <row r="1" spans="1:5" x14ac:dyDescent="0.25">
      <c r="A1" s="5" t="s">
        <v>59</v>
      </c>
      <c r="B1" s="5"/>
    </row>
    <row r="2" spans="1:5" x14ac:dyDescent="0.25">
      <c r="A2" s="41" t="s">
        <v>41</v>
      </c>
      <c r="B2" s="41"/>
    </row>
    <row r="3" spans="1:5" ht="45" x14ac:dyDescent="0.25">
      <c r="D3" s="44" t="s">
        <v>40</v>
      </c>
      <c r="E3" s="46">
        <v>150</v>
      </c>
    </row>
    <row r="4" spans="1:5" x14ac:dyDescent="0.25">
      <c r="D4" s="6"/>
    </row>
    <row r="5" spans="1:5" x14ac:dyDescent="0.25">
      <c r="A5" t="s">
        <v>42</v>
      </c>
      <c r="B5" t="s">
        <v>43</v>
      </c>
      <c r="C5">
        <v>0</v>
      </c>
      <c r="D5" s="47"/>
      <c r="E5" s="24">
        <f>IF(D5&gt;0,C5,0)</f>
        <v>0</v>
      </c>
    </row>
    <row r="6" spans="1:5" x14ac:dyDescent="0.25">
      <c r="B6" t="s">
        <v>44</v>
      </c>
      <c r="C6">
        <v>50</v>
      </c>
      <c r="D6" s="47"/>
      <c r="E6" s="24">
        <f>IF(D6&gt;0,C6,0)</f>
        <v>0</v>
      </c>
    </row>
    <row r="8" spans="1:5" x14ac:dyDescent="0.25">
      <c r="A8" t="s">
        <v>45</v>
      </c>
      <c r="B8" t="s">
        <v>16</v>
      </c>
      <c r="C8">
        <v>50</v>
      </c>
      <c r="D8" s="47"/>
      <c r="E8" s="24">
        <f>IF(D8&gt;0,C8,0)</f>
        <v>0</v>
      </c>
    </row>
    <row r="9" spans="1:5" x14ac:dyDescent="0.25">
      <c r="B9" t="s">
        <v>17</v>
      </c>
      <c r="C9">
        <v>0</v>
      </c>
      <c r="D9" s="47"/>
      <c r="E9" s="24">
        <f>IF(D9&gt;0,C9,0)</f>
        <v>0</v>
      </c>
    </row>
    <row r="11" spans="1:5" x14ac:dyDescent="0.25">
      <c r="A11" t="s">
        <v>46</v>
      </c>
      <c r="B11" t="s">
        <v>48</v>
      </c>
      <c r="C11">
        <v>-50</v>
      </c>
      <c r="D11" s="47"/>
      <c r="E11" s="24">
        <f>IF(D11&gt;0,C11,0)</f>
        <v>0</v>
      </c>
    </row>
    <row r="12" spans="1:5" x14ac:dyDescent="0.25">
      <c r="B12" t="s">
        <v>49</v>
      </c>
      <c r="C12">
        <f>ROUND($C$11*0.75,0)</f>
        <v>-38</v>
      </c>
      <c r="D12" s="47"/>
      <c r="E12" s="24">
        <f>IF(D12&gt;0,C12,0)</f>
        <v>0</v>
      </c>
    </row>
    <row r="13" spans="1:5" x14ac:dyDescent="0.25">
      <c r="B13" t="s">
        <v>50</v>
      </c>
      <c r="C13">
        <f>ROUND($C$11*0.5,0)</f>
        <v>-25</v>
      </c>
      <c r="D13" s="47"/>
      <c r="E13" s="24">
        <f>IF(D13&gt;0,C13,0)</f>
        <v>0</v>
      </c>
    </row>
    <row r="14" spans="1:5" x14ac:dyDescent="0.25">
      <c r="B14" t="s">
        <v>51</v>
      </c>
      <c r="C14">
        <f>ROUND($C$11*0.25,0)</f>
        <v>-13</v>
      </c>
      <c r="D14" s="47"/>
      <c r="E14" s="24">
        <f>IF(D14&gt;0,C14,0)</f>
        <v>0</v>
      </c>
    </row>
    <row r="15" spans="1:5" x14ac:dyDescent="0.25">
      <c r="B15" t="s">
        <v>19</v>
      </c>
      <c r="C15">
        <v>0</v>
      </c>
      <c r="D15" s="47"/>
      <c r="E15" s="24">
        <f>IF(D15&gt;0,C15,0)</f>
        <v>0</v>
      </c>
    </row>
    <row r="16" spans="1:5" x14ac:dyDescent="0.25">
      <c r="E16" s="24"/>
    </row>
    <row r="17" spans="1:5" x14ac:dyDescent="0.25">
      <c r="A17" s="13"/>
      <c r="B17" s="13" t="s">
        <v>47</v>
      </c>
      <c r="C17" s="13"/>
      <c r="D17" s="13"/>
      <c r="E17" s="43">
        <f>SUM(E5:E15)</f>
        <v>0</v>
      </c>
    </row>
    <row r="19" spans="1:5" x14ac:dyDescent="0.25">
      <c r="A19" s="7"/>
      <c r="B19" s="2" t="s">
        <v>39</v>
      </c>
      <c r="C19" s="2"/>
      <c r="D19" s="2"/>
      <c r="E19" s="42">
        <f>E17/100*E3</f>
        <v>0</v>
      </c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Age 0-11+</vt:lpstr>
      <vt:lpstr>18+</vt:lpstr>
      <vt:lpstr>'18+'!Print_Area</vt:lpstr>
      <vt:lpstr>'Age 0-11+'!Print_Area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mhar1211</dc:creator>
  <cp:lastModifiedBy>Geoff Snary</cp:lastModifiedBy>
  <cp:lastPrinted>2012-08-24T10:51:23Z</cp:lastPrinted>
  <dcterms:created xsi:type="dcterms:W3CDTF">2012-08-23T16:00:47Z</dcterms:created>
  <dcterms:modified xsi:type="dcterms:W3CDTF">2019-05-14T08:06:32Z</dcterms:modified>
</cp:coreProperties>
</file>