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autoCompressPictures="0" defaultThemeVersion="124226"/>
  <xr:revisionPtr revIDLastSave="0" documentId="8_{9AFAA977-73DD-464D-A436-083B87AD8261}" xr6:coauthVersionLast="36" xr6:coauthVersionMax="36" xr10:uidLastSave="{00000000-0000-0000-0000-000000000000}"/>
  <workbookProtection workbookPassword="8D51" lockStructure="1"/>
  <bookViews>
    <workbookView xWindow="0" yWindow="0" windowWidth="20490" windowHeight="7545" tabRatio="643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Sheet1!$A$279:$AD$280</definedName>
    <definedName name="_xlnm.Print_Area" localSheetId="0">Sheet1!$A$1:$AC$300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0" i="1" l="1"/>
  <c r="Z290" i="1"/>
  <c r="AA290" i="1"/>
  <c r="AB290" i="1"/>
  <c r="G178" i="1"/>
  <c r="Z178" i="1"/>
  <c r="AA178" i="1"/>
  <c r="AB178" i="1"/>
  <c r="AC178" i="1" s="1"/>
  <c r="AC290" i="1" l="1"/>
  <c r="G282" i="1"/>
  <c r="Z282" i="1"/>
  <c r="AA282" i="1"/>
  <c r="AB282" i="1"/>
  <c r="J284" i="1"/>
  <c r="I284" i="1"/>
  <c r="H284" i="1"/>
  <c r="AC282" i="1" l="1"/>
  <c r="G144" i="1"/>
  <c r="AB144" i="1"/>
  <c r="AA144" i="1"/>
  <c r="Z144" i="1"/>
  <c r="Z84" i="1"/>
  <c r="AA84" i="1"/>
  <c r="AB84" i="1"/>
  <c r="AB49" i="1"/>
  <c r="AB65" i="1"/>
  <c r="G65" i="1"/>
  <c r="AA65" i="1"/>
  <c r="Z65" i="1"/>
  <c r="G49" i="1"/>
  <c r="AA49" i="1"/>
  <c r="Z49" i="1"/>
  <c r="G208" i="1"/>
  <c r="AB208" i="1"/>
  <c r="AA208" i="1"/>
  <c r="Z208" i="1"/>
  <c r="AB162" i="1"/>
  <c r="G162" i="1"/>
  <c r="Z162" i="1"/>
  <c r="AA162" i="1"/>
  <c r="G298" i="1"/>
  <c r="J299" i="1"/>
  <c r="I299" i="1"/>
  <c r="H299" i="1"/>
  <c r="AB297" i="1"/>
  <c r="AA297" i="1"/>
  <c r="Z297" i="1"/>
  <c r="G297" i="1"/>
  <c r="AC84" i="1" l="1"/>
  <c r="AC162" i="1"/>
  <c r="AC144" i="1"/>
  <c r="AC208" i="1"/>
  <c r="AC49" i="1"/>
  <c r="AC65" i="1"/>
  <c r="AC297" i="1"/>
  <c r="AC298" i="1" s="1"/>
  <c r="G163" i="1"/>
  <c r="AB163" i="1"/>
  <c r="AA163" i="1"/>
  <c r="Z163" i="1"/>
  <c r="AC163" i="1" l="1"/>
  <c r="G233" i="1"/>
  <c r="AB233" i="1"/>
  <c r="AA233" i="1"/>
  <c r="Z233" i="1"/>
  <c r="AC233" i="1" l="1"/>
  <c r="Z260" i="1"/>
  <c r="AA260" i="1"/>
  <c r="AB260" i="1"/>
  <c r="AB175" i="1"/>
  <c r="G174" i="1"/>
  <c r="G175" i="1"/>
  <c r="AA175" i="1"/>
  <c r="Z175" i="1"/>
  <c r="G260" i="1"/>
  <c r="AC260" i="1" l="1"/>
  <c r="AC175" i="1"/>
  <c r="P58" i="1"/>
  <c r="Z273" i="1" l="1"/>
  <c r="AA273" i="1"/>
  <c r="AB273" i="1"/>
  <c r="AC273" i="1" l="1"/>
  <c r="AB263" i="1"/>
  <c r="AA263" i="1"/>
  <c r="Z263" i="1"/>
  <c r="AC263" i="1" l="1"/>
  <c r="G259" i="1"/>
  <c r="AB259" i="1"/>
  <c r="AA259" i="1"/>
  <c r="Z259" i="1"/>
  <c r="AC259" i="1" l="1"/>
  <c r="G134" i="1"/>
  <c r="AB134" i="1"/>
  <c r="Z134" i="1"/>
  <c r="AA134" i="1"/>
  <c r="G180" i="1"/>
  <c r="AB180" i="1"/>
  <c r="Z180" i="1"/>
  <c r="AA180" i="1"/>
  <c r="G229" i="1"/>
  <c r="AB229" i="1"/>
  <c r="Z229" i="1"/>
  <c r="AA229" i="1"/>
  <c r="G210" i="1"/>
  <c r="AB210" i="1"/>
  <c r="Z210" i="1"/>
  <c r="AA210" i="1"/>
  <c r="G133" i="1"/>
  <c r="AB133" i="1"/>
  <c r="Z133" i="1"/>
  <c r="AA133" i="1"/>
  <c r="G138" i="1"/>
  <c r="AB138" i="1"/>
  <c r="Z138" i="1"/>
  <c r="AA138" i="1"/>
  <c r="G241" i="1"/>
  <c r="Z241" i="1"/>
  <c r="AB241" i="1"/>
  <c r="AA241" i="1"/>
  <c r="G97" i="1"/>
  <c r="AB97" i="1"/>
  <c r="Z97" i="1"/>
  <c r="AA97" i="1"/>
  <c r="Z83" i="1"/>
  <c r="AA83" i="1"/>
  <c r="AB83" i="1"/>
  <c r="G83" i="1"/>
  <c r="G44" i="1"/>
  <c r="AB44" i="1"/>
  <c r="Z44" i="1"/>
  <c r="AA44" i="1"/>
  <c r="Z62" i="1"/>
  <c r="AA62" i="1"/>
  <c r="AB62" i="1"/>
  <c r="Z63" i="1"/>
  <c r="AA63" i="1"/>
  <c r="AB63" i="1"/>
  <c r="Z64" i="1"/>
  <c r="AA64" i="1"/>
  <c r="AB64" i="1"/>
  <c r="Z66" i="1"/>
  <c r="AA66" i="1"/>
  <c r="AB66" i="1"/>
  <c r="Z67" i="1"/>
  <c r="AA67" i="1"/>
  <c r="AB67" i="1"/>
  <c r="Z69" i="1"/>
  <c r="AA69" i="1"/>
  <c r="AB69" i="1"/>
  <c r="Z70" i="1"/>
  <c r="AA70" i="1"/>
  <c r="AB70" i="1"/>
  <c r="Z71" i="1"/>
  <c r="AA71" i="1"/>
  <c r="AB71" i="1"/>
  <c r="Z72" i="1"/>
  <c r="AA72" i="1"/>
  <c r="AB72" i="1"/>
  <c r="Z73" i="1"/>
  <c r="AA73" i="1"/>
  <c r="AB73" i="1"/>
  <c r="G62" i="1"/>
  <c r="G63" i="1"/>
  <c r="G64" i="1"/>
  <c r="G66" i="1"/>
  <c r="G119" i="1"/>
  <c r="AB119" i="1"/>
  <c r="Z119" i="1"/>
  <c r="AA119" i="1"/>
  <c r="Z262" i="1"/>
  <c r="AA262" i="1"/>
  <c r="AB262" i="1"/>
  <c r="G262" i="1"/>
  <c r="G54" i="1"/>
  <c r="AB54" i="1"/>
  <c r="Z54" i="1"/>
  <c r="AA54" i="1"/>
  <c r="G242" i="1"/>
  <c r="AB242" i="1"/>
  <c r="Z242" i="1"/>
  <c r="AA242" i="1"/>
  <c r="G72" i="1"/>
  <c r="G202" i="1"/>
  <c r="AB202" i="1"/>
  <c r="Z202" i="1"/>
  <c r="AA202" i="1"/>
  <c r="AB140" i="1"/>
  <c r="Z140" i="1"/>
  <c r="AA140" i="1"/>
  <c r="G68" i="1"/>
  <c r="AB68" i="1"/>
  <c r="Z68" i="1"/>
  <c r="AA68" i="1"/>
  <c r="Z217" i="1"/>
  <c r="AA217" i="1"/>
  <c r="AB217" i="1"/>
  <c r="G217" i="1"/>
  <c r="G191" i="1"/>
  <c r="AB191" i="1"/>
  <c r="Z191" i="1"/>
  <c r="AA191" i="1"/>
  <c r="G42" i="1"/>
  <c r="AB42" i="1"/>
  <c r="Z42" i="1"/>
  <c r="AA42" i="1"/>
  <c r="AB129" i="1"/>
  <c r="Z129" i="1"/>
  <c r="AA129" i="1"/>
  <c r="AB128" i="1"/>
  <c r="Z128" i="1"/>
  <c r="AA128" i="1"/>
  <c r="AA6" i="1"/>
  <c r="AB6" i="1"/>
  <c r="Z6" i="1"/>
  <c r="AA7" i="1"/>
  <c r="AB7" i="1"/>
  <c r="Z7" i="1"/>
  <c r="AA8" i="1"/>
  <c r="AB8" i="1"/>
  <c r="Z8" i="1"/>
  <c r="AA9" i="1"/>
  <c r="AB9" i="1"/>
  <c r="Z9" i="1"/>
  <c r="AA10" i="1"/>
  <c r="AB10" i="1"/>
  <c r="Z10" i="1"/>
  <c r="AA11" i="1"/>
  <c r="AB11" i="1"/>
  <c r="Z11" i="1"/>
  <c r="AA12" i="1"/>
  <c r="AB12" i="1"/>
  <c r="Z12" i="1"/>
  <c r="AA13" i="1"/>
  <c r="AB13" i="1"/>
  <c r="Z13" i="1"/>
  <c r="AA14" i="1"/>
  <c r="AB14" i="1"/>
  <c r="Z14" i="1"/>
  <c r="AA15" i="1"/>
  <c r="AB15" i="1"/>
  <c r="Z15" i="1"/>
  <c r="AA16" i="1"/>
  <c r="AB16" i="1"/>
  <c r="Z16" i="1"/>
  <c r="AA17" i="1"/>
  <c r="AB17" i="1"/>
  <c r="Z17" i="1"/>
  <c r="AA18" i="1"/>
  <c r="AB18" i="1"/>
  <c r="Z18" i="1"/>
  <c r="AA19" i="1"/>
  <c r="AB19" i="1"/>
  <c r="Z19" i="1"/>
  <c r="AA20" i="1"/>
  <c r="AB20" i="1"/>
  <c r="Z20" i="1"/>
  <c r="AA21" i="1"/>
  <c r="AB21" i="1"/>
  <c r="Z21" i="1"/>
  <c r="AA22" i="1"/>
  <c r="AB22" i="1"/>
  <c r="Z22" i="1"/>
  <c r="AA23" i="1"/>
  <c r="AB23" i="1"/>
  <c r="Z23" i="1"/>
  <c r="AA24" i="1"/>
  <c r="AB24" i="1"/>
  <c r="Z24" i="1"/>
  <c r="AA25" i="1"/>
  <c r="AB25" i="1"/>
  <c r="Z25" i="1"/>
  <c r="AA26" i="1"/>
  <c r="AB26" i="1"/>
  <c r="Z26" i="1"/>
  <c r="AA27" i="1"/>
  <c r="AB27" i="1"/>
  <c r="Z27" i="1"/>
  <c r="AA28" i="1"/>
  <c r="AB28" i="1"/>
  <c r="Z28" i="1"/>
  <c r="AA29" i="1"/>
  <c r="AB29" i="1"/>
  <c r="Z29" i="1"/>
  <c r="AA30" i="1"/>
  <c r="AB30" i="1"/>
  <c r="Z30" i="1"/>
  <c r="AA31" i="1"/>
  <c r="AB31" i="1"/>
  <c r="Z31" i="1"/>
  <c r="AA32" i="1"/>
  <c r="AB32" i="1"/>
  <c r="Z32" i="1"/>
  <c r="AA33" i="1"/>
  <c r="AB33" i="1"/>
  <c r="Z33" i="1"/>
  <c r="AA34" i="1"/>
  <c r="AB34" i="1"/>
  <c r="Z34" i="1"/>
  <c r="AA35" i="1"/>
  <c r="AB35" i="1"/>
  <c r="Z35" i="1"/>
  <c r="AA36" i="1"/>
  <c r="AB36" i="1"/>
  <c r="Z36" i="1"/>
  <c r="G128" i="1"/>
  <c r="G129" i="1"/>
  <c r="G36" i="1"/>
  <c r="G35" i="1"/>
  <c r="G34" i="1"/>
  <c r="G9" i="1"/>
  <c r="G26" i="1"/>
  <c r="G25" i="1"/>
  <c r="G6" i="1"/>
  <c r="G13" i="1"/>
  <c r="G28" i="1"/>
  <c r="G29" i="1"/>
  <c r="G15" i="1"/>
  <c r="G17" i="1"/>
  <c r="G19" i="1"/>
  <c r="G31" i="1"/>
  <c r="G33" i="1"/>
  <c r="G22" i="1"/>
  <c r="G21" i="1"/>
  <c r="G18" i="1"/>
  <c r="G11" i="1"/>
  <c r="G20" i="1"/>
  <c r="G10" i="1"/>
  <c r="G16" i="1"/>
  <c r="G8" i="1"/>
  <c r="G93" i="1"/>
  <c r="Z93" i="1"/>
  <c r="AB93" i="1"/>
  <c r="AA93" i="1"/>
  <c r="G45" i="1"/>
  <c r="Z45" i="1"/>
  <c r="AA45" i="1"/>
  <c r="AB45" i="1"/>
  <c r="AA247" i="1"/>
  <c r="AA248" i="1"/>
  <c r="AA249" i="1"/>
  <c r="AA250" i="1"/>
  <c r="AA251" i="1"/>
  <c r="AA252" i="1"/>
  <c r="AA253" i="1"/>
  <c r="AB248" i="1"/>
  <c r="AB247" i="1"/>
  <c r="AB249" i="1"/>
  <c r="AB250" i="1"/>
  <c r="AB251" i="1"/>
  <c r="AB252" i="1"/>
  <c r="AB253" i="1"/>
  <c r="Z248" i="1"/>
  <c r="Z249" i="1"/>
  <c r="Z250" i="1"/>
  <c r="Z251" i="1"/>
  <c r="Z252" i="1"/>
  <c r="Z247" i="1"/>
  <c r="Z253" i="1"/>
  <c r="AB126" i="1"/>
  <c r="Z126" i="1"/>
  <c r="AA126" i="1"/>
  <c r="AB130" i="1"/>
  <c r="Z130" i="1"/>
  <c r="AA130" i="1"/>
  <c r="AB223" i="1"/>
  <c r="Z223" i="1"/>
  <c r="AA223" i="1"/>
  <c r="AB220" i="1"/>
  <c r="Z220" i="1"/>
  <c r="AA220" i="1"/>
  <c r="AB231" i="1"/>
  <c r="Z231" i="1"/>
  <c r="AA231" i="1"/>
  <c r="AB160" i="1"/>
  <c r="Z160" i="1"/>
  <c r="AA160" i="1"/>
  <c r="AB127" i="1"/>
  <c r="Z127" i="1"/>
  <c r="AA127" i="1"/>
  <c r="Z120" i="1"/>
  <c r="AA120" i="1"/>
  <c r="AB120" i="1"/>
  <c r="Z121" i="1"/>
  <c r="AA121" i="1"/>
  <c r="AB121" i="1"/>
  <c r="Z122" i="1"/>
  <c r="AA122" i="1"/>
  <c r="AB122" i="1"/>
  <c r="Z123" i="1"/>
  <c r="AA123" i="1"/>
  <c r="AB123" i="1"/>
  <c r="Z124" i="1"/>
  <c r="AA124" i="1"/>
  <c r="AB124" i="1"/>
  <c r="Z125" i="1"/>
  <c r="AA125" i="1"/>
  <c r="AB125" i="1"/>
  <c r="Z131" i="1"/>
  <c r="AA131" i="1"/>
  <c r="AB131" i="1"/>
  <c r="Z132" i="1"/>
  <c r="AA132" i="1"/>
  <c r="AB132" i="1"/>
  <c r="Z135" i="1"/>
  <c r="AA135" i="1"/>
  <c r="AB135" i="1"/>
  <c r="Z136" i="1"/>
  <c r="AA136" i="1"/>
  <c r="AB136" i="1"/>
  <c r="Z137" i="1"/>
  <c r="AA137" i="1"/>
  <c r="AB137" i="1"/>
  <c r="Z141" i="1"/>
  <c r="AA141" i="1"/>
  <c r="AB141" i="1"/>
  <c r="Z139" i="1"/>
  <c r="AA139" i="1"/>
  <c r="AB139" i="1"/>
  <c r="Z142" i="1"/>
  <c r="AA142" i="1"/>
  <c r="AB142" i="1"/>
  <c r="Z143" i="1"/>
  <c r="AA143" i="1"/>
  <c r="AB143" i="1"/>
  <c r="Z145" i="1"/>
  <c r="AA145" i="1"/>
  <c r="AB145" i="1"/>
  <c r="AB192" i="1"/>
  <c r="Z192" i="1"/>
  <c r="AA192" i="1"/>
  <c r="Z146" i="1"/>
  <c r="AA146" i="1"/>
  <c r="AB146" i="1"/>
  <c r="Z147" i="1"/>
  <c r="AA147" i="1"/>
  <c r="AB147" i="1"/>
  <c r="Z148" i="1"/>
  <c r="AA148" i="1"/>
  <c r="AB148" i="1"/>
  <c r="Z149" i="1"/>
  <c r="AA149" i="1"/>
  <c r="AB149" i="1"/>
  <c r="Z150" i="1"/>
  <c r="AA150" i="1"/>
  <c r="AB150" i="1"/>
  <c r="Z151" i="1"/>
  <c r="AA151" i="1"/>
  <c r="AB151" i="1"/>
  <c r="Z152" i="1"/>
  <c r="AA152" i="1"/>
  <c r="AB152" i="1"/>
  <c r="Z153" i="1"/>
  <c r="AA153" i="1"/>
  <c r="AB153" i="1"/>
  <c r="Z154" i="1"/>
  <c r="AA154" i="1"/>
  <c r="AB154" i="1"/>
  <c r="Z155" i="1"/>
  <c r="AA155" i="1"/>
  <c r="AB155" i="1"/>
  <c r="Z156" i="1"/>
  <c r="AA156" i="1"/>
  <c r="AB156" i="1"/>
  <c r="Z157" i="1"/>
  <c r="AA157" i="1"/>
  <c r="AB157" i="1"/>
  <c r="Z158" i="1"/>
  <c r="AA158" i="1"/>
  <c r="AB158" i="1"/>
  <c r="Z159" i="1"/>
  <c r="AA159" i="1"/>
  <c r="AB159" i="1"/>
  <c r="Z161" i="1"/>
  <c r="AA161" i="1"/>
  <c r="AB161" i="1"/>
  <c r="Z164" i="1"/>
  <c r="AA164" i="1"/>
  <c r="AB164" i="1"/>
  <c r="Z165" i="1"/>
  <c r="AA165" i="1"/>
  <c r="AB165" i="1"/>
  <c r="Z166" i="1"/>
  <c r="AA166" i="1"/>
  <c r="AB166" i="1"/>
  <c r="Z167" i="1"/>
  <c r="AA167" i="1"/>
  <c r="AB167" i="1"/>
  <c r="Z168" i="1"/>
  <c r="AA168" i="1"/>
  <c r="AB168" i="1"/>
  <c r="Z169" i="1"/>
  <c r="AA169" i="1"/>
  <c r="AB169" i="1"/>
  <c r="Z170" i="1"/>
  <c r="AA170" i="1"/>
  <c r="AB170" i="1"/>
  <c r="Z171" i="1"/>
  <c r="AA171" i="1"/>
  <c r="AB171" i="1"/>
  <c r="Z172" i="1"/>
  <c r="AA172" i="1"/>
  <c r="AB172" i="1"/>
  <c r="Z173" i="1"/>
  <c r="AA173" i="1"/>
  <c r="AB173" i="1"/>
  <c r="Z174" i="1"/>
  <c r="AA174" i="1"/>
  <c r="AB174" i="1"/>
  <c r="Z176" i="1"/>
  <c r="AA176" i="1"/>
  <c r="AB176" i="1"/>
  <c r="Z177" i="1"/>
  <c r="AA177" i="1"/>
  <c r="AB177" i="1"/>
  <c r="Z179" i="1"/>
  <c r="AA179" i="1"/>
  <c r="AB179" i="1"/>
  <c r="Z181" i="1"/>
  <c r="AA181" i="1"/>
  <c r="AB181" i="1"/>
  <c r="Z182" i="1"/>
  <c r="AA182" i="1"/>
  <c r="AB182" i="1"/>
  <c r="Z183" i="1"/>
  <c r="AA183" i="1"/>
  <c r="AB183" i="1"/>
  <c r="Z184" i="1"/>
  <c r="AA184" i="1"/>
  <c r="AB184" i="1"/>
  <c r="Z185" i="1"/>
  <c r="AA185" i="1"/>
  <c r="AB185" i="1"/>
  <c r="Z186" i="1"/>
  <c r="AA186" i="1"/>
  <c r="AB186" i="1"/>
  <c r="Z187" i="1"/>
  <c r="AA187" i="1"/>
  <c r="AB187" i="1"/>
  <c r="Z188" i="1"/>
  <c r="AA188" i="1"/>
  <c r="AB188" i="1"/>
  <c r="Z189" i="1"/>
  <c r="AA189" i="1"/>
  <c r="AB189" i="1"/>
  <c r="Z190" i="1"/>
  <c r="AA190" i="1"/>
  <c r="AB190" i="1"/>
  <c r="AB239" i="1"/>
  <c r="Z239" i="1"/>
  <c r="AA239" i="1"/>
  <c r="Z193" i="1"/>
  <c r="AA193" i="1"/>
  <c r="AB193" i="1"/>
  <c r="Z194" i="1"/>
  <c r="AA194" i="1"/>
  <c r="AB194" i="1"/>
  <c r="Z195" i="1"/>
  <c r="AA195" i="1"/>
  <c r="AB195" i="1"/>
  <c r="Z196" i="1"/>
  <c r="AA196" i="1"/>
  <c r="AB196" i="1"/>
  <c r="Z197" i="1"/>
  <c r="AA197" i="1"/>
  <c r="AB197" i="1"/>
  <c r="Z198" i="1"/>
  <c r="AA198" i="1"/>
  <c r="AB198" i="1"/>
  <c r="Z199" i="1"/>
  <c r="AA199" i="1"/>
  <c r="AB199" i="1"/>
  <c r="Z200" i="1"/>
  <c r="AA200" i="1"/>
  <c r="AB200" i="1"/>
  <c r="Z201" i="1"/>
  <c r="AA201" i="1"/>
  <c r="AB201" i="1"/>
  <c r="Z203" i="1"/>
  <c r="AA203" i="1"/>
  <c r="AB203" i="1"/>
  <c r="Z204" i="1"/>
  <c r="AA204" i="1"/>
  <c r="AB204" i="1"/>
  <c r="Z205" i="1"/>
  <c r="AA205" i="1"/>
  <c r="AB205" i="1"/>
  <c r="Z206" i="1"/>
  <c r="AA206" i="1"/>
  <c r="AB206" i="1"/>
  <c r="Z207" i="1"/>
  <c r="AA207" i="1"/>
  <c r="AB207" i="1"/>
  <c r="Z209" i="1"/>
  <c r="AA209" i="1"/>
  <c r="AB209" i="1"/>
  <c r="Z211" i="1"/>
  <c r="AA211" i="1"/>
  <c r="AB211" i="1"/>
  <c r="Z212" i="1"/>
  <c r="AA212" i="1"/>
  <c r="AB212" i="1"/>
  <c r="Z213" i="1"/>
  <c r="AA213" i="1"/>
  <c r="AB213" i="1"/>
  <c r="Z214" i="1"/>
  <c r="AA214" i="1"/>
  <c r="AB214" i="1"/>
  <c r="Z215" i="1"/>
  <c r="AA215" i="1"/>
  <c r="AB215" i="1"/>
  <c r="Z216" i="1"/>
  <c r="AA216" i="1"/>
  <c r="AB216" i="1"/>
  <c r="Z218" i="1"/>
  <c r="AA218" i="1"/>
  <c r="AB218" i="1"/>
  <c r="Z219" i="1"/>
  <c r="AA219" i="1"/>
  <c r="AB219" i="1"/>
  <c r="Z221" i="1"/>
  <c r="AA221" i="1"/>
  <c r="AB221" i="1"/>
  <c r="Z222" i="1"/>
  <c r="AA222" i="1"/>
  <c r="AB222" i="1"/>
  <c r="Z224" i="1"/>
  <c r="AA224" i="1"/>
  <c r="AB224" i="1"/>
  <c r="Z225" i="1"/>
  <c r="AA225" i="1"/>
  <c r="AB225" i="1"/>
  <c r="Z226" i="1"/>
  <c r="AA226" i="1"/>
  <c r="AB226" i="1"/>
  <c r="Z227" i="1"/>
  <c r="AA227" i="1"/>
  <c r="AB227" i="1"/>
  <c r="Z228" i="1"/>
  <c r="AA228" i="1"/>
  <c r="AB228" i="1"/>
  <c r="Z230" i="1"/>
  <c r="AA230" i="1"/>
  <c r="AB230" i="1"/>
  <c r="Z232" i="1"/>
  <c r="AA232" i="1"/>
  <c r="AB232" i="1"/>
  <c r="Z234" i="1"/>
  <c r="AA234" i="1"/>
  <c r="AB234" i="1"/>
  <c r="Z235" i="1"/>
  <c r="AA235" i="1"/>
  <c r="AB235" i="1"/>
  <c r="Z236" i="1"/>
  <c r="AA236" i="1"/>
  <c r="AB236" i="1"/>
  <c r="Z237" i="1"/>
  <c r="AA237" i="1"/>
  <c r="AB237" i="1"/>
  <c r="Z238" i="1"/>
  <c r="AA238" i="1"/>
  <c r="AB238" i="1"/>
  <c r="Z240" i="1"/>
  <c r="AA240" i="1"/>
  <c r="AB240" i="1"/>
  <c r="Z243" i="1"/>
  <c r="AA243" i="1"/>
  <c r="AB243" i="1"/>
  <c r="Z244" i="1"/>
  <c r="AA244" i="1"/>
  <c r="AB244" i="1"/>
  <c r="Z245" i="1"/>
  <c r="AA245" i="1"/>
  <c r="AB245" i="1"/>
  <c r="Z246" i="1"/>
  <c r="AA246" i="1"/>
  <c r="AB246" i="1"/>
  <c r="Z265" i="1"/>
  <c r="AB265" i="1"/>
  <c r="AA265" i="1"/>
  <c r="AA266" i="1"/>
  <c r="AB266" i="1"/>
  <c r="Z266" i="1"/>
  <c r="Z257" i="1"/>
  <c r="AA257" i="1"/>
  <c r="AB257" i="1"/>
  <c r="Z261" i="1"/>
  <c r="AA261" i="1"/>
  <c r="AB261" i="1"/>
  <c r="Z264" i="1"/>
  <c r="AA264" i="1"/>
  <c r="AB264" i="1"/>
  <c r="Z258" i="1"/>
  <c r="AA258" i="1"/>
  <c r="AB258" i="1"/>
  <c r="Z271" i="1"/>
  <c r="AC271" i="1" s="1"/>
  <c r="Z272" i="1"/>
  <c r="AA272" i="1"/>
  <c r="AB272" i="1"/>
  <c r="Z274" i="1"/>
  <c r="AA274" i="1"/>
  <c r="AB274" i="1"/>
  <c r="Z279" i="1"/>
  <c r="AA279" i="1"/>
  <c r="AB279" i="1"/>
  <c r="Z280" i="1"/>
  <c r="AA280" i="1"/>
  <c r="AB280" i="1"/>
  <c r="Z281" i="1"/>
  <c r="AA281" i="1"/>
  <c r="AB281" i="1"/>
  <c r="AB289" i="1"/>
  <c r="Z289" i="1"/>
  <c r="AA289" i="1"/>
  <c r="Z287" i="1"/>
  <c r="AA287" i="1"/>
  <c r="AB287" i="1"/>
  <c r="Z288" i="1"/>
  <c r="AA288" i="1"/>
  <c r="AB288" i="1"/>
  <c r="Z291" i="1"/>
  <c r="AA291" i="1"/>
  <c r="AB291" i="1"/>
  <c r="Z292" i="1"/>
  <c r="AA292" i="1"/>
  <c r="AB292" i="1"/>
  <c r="AB82" i="1"/>
  <c r="Z82" i="1"/>
  <c r="AA82" i="1"/>
  <c r="AB111" i="1"/>
  <c r="Z111" i="1"/>
  <c r="AA111" i="1"/>
  <c r="Z85" i="1"/>
  <c r="AA85" i="1"/>
  <c r="AB85" i="1"/>
  <c r="Z86" i="1"/>
  <c r="AA86" i="1"/>
  <c r="AB86" i="1"/>
  <c r="Z87" i="1"/>
  <c r="AA87" i="1"/>
  <c r="AB87" i="1"/>
  <c r="Z88" i="1"/>
  <c r="AA88" i="1"/>
  <c r="AB88" i="1"/>
  <c r="Z89" i="1"/>
  <c r="AA89" i="1"/>
  <c r="AB89" i="1"/>
  <c r="Z90" i="1"/>
  <c r="AA90" i="1"/>
  <c r="AB90" i="1"/>
  <c r="Z91" i="1"/>
  <c r="AA91" i="1"/>
  <c r="AB91" i="1"/>
  <c r="Z92" i="1"/>
  <c r="AA92" i="1"/>
  <c r="AB92" i="1"/>
  <c r="Z94" i="1"/>
  <c r="AA94" i="1"/>
  <c r="AB94" i="1"/>
  <c r="Z95" i="1"/>
  <c r="AA95" i="1"/>
  <c r="AB95" i="1"/>
  <c r="Z96" i="1"/>
  <c r="AA96" i="1"/>
  <c r="AB96" i="1"/>
  <c r="Z98" i="1"/>
  <c r="AA98" i="1"/>
  <c r="AB98" i="1"/>
  <c r="Z99" i="1"/>
  <c r="AA99" i="1"/>
  <c r="AB99" i="1"/>
  <c r="Z100" i="1"/>
  <c r="AA100" i="1"/>
  <c r="AB100" i="1"/>
  <c r="Z101" i="1"/>
  <c r="AA101" i="1"/>
  <c r="AB101" i="1"/>
  <c r="Z102" i="1"/>
  <c r="AA102" i="1"/>
  <c r="AB102" i="1"/>
  <c r="Z103" i="1"/>
  <c r="AA103" i="1"/>
  <c r="AB103" i="1"/>
  <c r="Z104" i="1"/>
  <c r="AA104" i="1"/>
  <c r="AB104" i="1"/>
  <c r="Z105" i="1"/>
  <c r="AA105" i="1"/>
  <c r="AB105" i="1"/>
  <c r="Z106" i="1"/>
  <c r="AA106" i="1"/>
  <c r="AB106" i="1"/>
  <c r="Z107" i="1"/>
  <c r="AA107" i="1"/>
  <c r="AB107" i="1"/>
  <c r="Z108" i="1"/>
  <c r="AA108" i="1"/>
  <c r="AB108" i="1"/>
  <c r="Z109" i="1"/>
  <c r="AA109" i="1"/>
  <c r="AB109" i="1"/>
  <c r="Z110" i="1"/>
  <c r="AA110" i="1"/>
  <c r="AB110" i="1"/>
  <c r="Z112" i="1"/>
  <c r="AA112" i="1"/>
  <c r="AB112" i="1"/>
  <c r="Z113" i="1"/>
  <c r="AA113" i="1"/>
  <c r="AB113" i="1"/>
  <c r="Z114" i="1"/>
  <c r="AA114" i="1"/>
  <c r="AB114" i="1"/>
  <c r="Z5" i="1"/>
  <c r="AA5" i="1"/>
  <c r="AB5" i="1"/>
  <c r="Z40" i="1"/>
  <c r="AA40" i="1"/>
  <c r="AB40" i="1"/>
  <c r="Z41" i="1"/>
  <c r="AA41" i="1"/>
  <c r="AB41" i="1"/>
  <c r="Z43" i="1"/>
  <c r="AA43" i="1"/>
  <c r="AB43" i="1"/>
  <c r="Z46" i="1"/>
  <c r="AA46" i="1"/>
  <c r="AB46" i="1"/>
  <c r="Z47" i="1"/>
  <c r="AA47" i="1"/>
  <c r="AB47" i="1"/>
  <c r="Z48" i="1"/>
  <c r="AA48" i="1"/>
  <c r="AB48" i="1"/>
  <c r="Z50" i="1"/>
  <c r="AA50" i="1"/>
  <c r="AB50" i="1"/>
  <c r="Z51" i="1"/>
  <c r="AA51" i="1"/>
  <c r="AB51" i="1"/>
  <c r="Z52" i="1"/>
  <c r="AA52" i="1"/>
  <c r="AB52" i="1"/>
  <c r="Z53" i="1"/>
  <c r="AA53" i="1"/>
  <c r="AB53" i="1"/>
  <c r="Z55" i="1"/>
  <c r="AA55" i="1"/>
  <c r="AB55" i="1"/>
  <c r="Z56" i="1"/>
  <c r="AA56" i="1"/>
  <c r="AB56" i="1"/>
  <c r="Z61" i="1"/>
  <c r="AA61" i="1"/>
  <c r="AB61" i="1"/>
  <c r="AC79" i="1"/>
  <c r="G120" i="1"/>
  <c r="G121" i="1"/>
  <c r="G122" i="1"/>
  <c r="G123" i="1"/>
  <c r="G124" i="1"/>
  <c r="G125" i="1"/>
  <c r="G127" i="1"/>
  <c r="G126" i="1"/>
  <c r="G130" i="1"/>
  <c r="G131" i="1"/>
  <c r="G132" i="1"/>
  <c r="G135" i="1"/>
  <c r="G136" i="1"/>
  <c r="G137" i="1"/>
  <c r="G141" i="1"/>
  <c r="G139" i="1"/>
  <c r="G142" i="1"/>
  <c r="G143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4" i="1"/>
  <c r="G165" i="1"/>
  <c r="G166" i="1"/>
  <c r="G167" i="1"/>
  <c r="G168" i="1"/>
  <c r="G169" i="1"/>
  <c r="G170" i="1"/>
  <c r="G171" i="1"/>
  <c r="G172" i="1"/>
  <c r="G173" i="1"/>
  <c r="G176" i="1"/>
  <c r="G177" i="1"/>
  <c r="G179" i="1"/>
  <c r="G181" i="1"/>
  <c r="G182" i="1"/>
  <c r="G183" i="1"/>
  <c r="G184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199" i="1"/>
  <c r="G200" i="1"/>
  <c r="G201" i="1"/>
  <c r="G203" i="1"/>
  <c r="G204" i="1"/>
  <c r="G205" i="1"/>
  <c r="G206" i="1"/>
  <c r="G207" i="1"/>
  <c r="G209" i="1"/>
  <c r="G211" i="1"/>
  <c r="G212" i="1"/>
  <c r="G213" i="1"/>
  <c r="G214" i="1"/>
  <c r="G215" i="1"/>
  <c r="G216" i="1"/>
  <c r="G218" i="1"/>
  <c r="G219" i="1"/>
  <c r="G220" i="1"/>
  <c r="G221" i="1"/>
  <c r="G222" i="1"/>
  <c r="G223" i="1"/>
  <c r="G224" i="1"/>
  <c r="G225" i="1"/>
  <c r="G226" i="1"/>
  <c r="G227" i="1"/>
  <c r="G228" i="1"/>
  <c r="G230" i="1"/>
  <c r="G231" i="1"/>
  <c r="G232" i="1"/>
  <c r="G234" i="1"/>
  <c r="G235" i="1"/>
  <c r="G236" i="1"/>
  <c r="G237" i="1"/>
  <c r="G238" i="1"/>
  <c r="G239" i="1"/>
  <c r="G240" i="1"/>
  <c r="G243" i="1"/>
  <c r="G244" i="1"/>
  <c r="G245" i="1"/>
  <c r="G246" i="1"/>
  <c r="G247" i="1"/>
  <c r="G248" i="1"/>
  <c r="G249" i="1"/>
  <c r="G250" i="1"/>
  <c r="G251" i="1"/>
  <c r="G252" i="1"/>
  <c r="G82" i="1"/>
  <c r="G85" i="1"/>
  <c r="G86" i="1"/>
  <c r="G87" i="1"/>
  <c r="G88" i="1"/>
  <c r="G89" i="1"/>
  <c r="G90" i="1"/>
  <c r="G91" i="1"/>
  <c r="G92" i="1"/>
  <c r="G94" i="1"/>
  <c r="G95" i="1"/>
  <c r="G9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61" i="1"/>
  <c r="G67" i="1"/>
  <c r="G69" i="1"/>
  <c r="G70" i="1"/>
  <c r="G71" i="1"/>
  <c r="G73" i="1"/>
  <c r="G40" i="1"/>
  <c r="G41" i="1"/>
  <c r="G43" i="1"/>
  <c r="G46" i="1"/>
  <c r="G47" i="1"/>
  <c r="G48" i="1"/>
  <c r="G50" i="1"/>
  <c r="G51" i="1"/>
  <c r="G52" i="1"/>
  <c r="G53" i="1"/>
  <c r="G55" i="1"/>
  <c r="G56" i="1"/>
  <c r="G5" i="1"/>
  <c r="G7" i="1"/>
  <c r="G14" i="1"/>
  <c r="G32" i="1"/>
  <c r="G27" i="1"/>
  <c r="G24" i="1"/>
  <c r="G30" i="1"/>
  <c r="G12" i="1"/>
  <c r="I254" i="1"/>
  <c r="J254" i="1"/>
  <c r="H254" i="1"/>
  <c r="G280" i="1"/>
  <c r="G279" i="1"/>
  <c r="G281" i="1"/>
  <c r="H116" i="1"/>
  <c r="I116" i="1"/>
  <c r="J116" i="1"/>
  <c r="J58" i="1"/>
  <c r="H58" i="1"/>
  <c r="I58" i="1"/>
  <c r="J75" i="1"/>
  <c r="H75" i="1"/>
  <c r="I75" i="1"/>
  <c r="H80" i="1"/>
  <c r="I80" i="1"/>
  <c r="J80" i="1"/>
  <c r="H38" i="1"/>
  <c r="I38" i="1"/>
  <c r="J38" i="1"/>
  <c r="H268" i="1"/>
  <c r="I268" i="1"/>
  <c r="J268" i="1"/>
  <c r="H276" i="1"/>
  <c r="I276" i="1"/>
  <c r="J276" i="1"/>
  <c r="H294" i="1"/>
  <c r="I294" i="1"/>
  <c r="J294" i="1"/>
  <c r="L38" i="1"/>
  <c r="L58" i="1" s="1"/>
  <c r="L75" i="1"/>
  <c r="L80" i="1"/>
  <c r="L116" i="1"/>
  <c r="L254" i="1"/>
  <c r="L268" i="1"/>
  <c r="L276" i="1"/>
  <c r="L284" i="1"/>
  <c r="L294" i="1"/>
  <c r="L299" i="1" s="1"/>
  <c r="M38" i="1"/>
  <c r="M58" i="1" s="1"/>
  <c r="M75" i="1"/>
  <c r="M80" i="1"/>
  <c r="M116" i="1"/>
  <c r="M254" i="1"/>
  <c r="M268" i="1"/>
  <c r="M276" i="1"/>
  <c r="M284" i="1"/>
  <c r="M294" i="1"/>
  <c r="M299" i="1" s="1"/>
  <c r="N38" i="1"/>
  <c r="N58" i="1" s="1"/>
  <c r="N75" i="1"/>
  <c r="N80" i="1"/>
  <c r="N116" i="1"/>
  <c r="N254" i="1"/>
  <c r="N268" i="1"/>
  <c r="N276" i="1"/>
  <c r="N284" i="1"/>
  <c r="N294" i="1"/>
  <c r="N299" i="1" s="1"/>
  <c r="O38" i="1"/>
  <c r="O75" i="1"/>
  <c r="O80" i="1"/>
  <c r="O116" i="1"/>
  <c r="O254" i="1"/>
  <c r="O268" i="1"/>
  <c r="O276" i="1"/>
  <c r="O284" i="1"/>
  <c r="O294" i="1"/>
  <c r="O299" i="1" s="1"/>
  <c r="P38" i="1"/>
  <c r="P75" i="1"/>
  <c r="P80" i="1"/>
  <c r="P116" i="1"/>
  <c r="P254" i="1"/>
  <c r="P268" i="1"/>
  <c r="P276" i="1"/>
  <c r="P284" i="1"/>
  <c r="P294" i="1"/>
  <c r="P299" i="1" s="1"/>
  <c r="K38" i="1"/>
  <c r="K58" i="1" s="1"/>
  <c r="K75" i="1"/>
  <c r="K80" i="1"/>
  <c r="K116" i="1"/>
  <c r="K254" i="1"/>
  <c r="K268" i="1"/>
  <c r="K276" i="1"/>
  <c r="K284" i="1"/>
  <c r="K294" i="1"/>
  <c r="K299" i="1" s="1"/>
  <c r="Q294" i="1"/>
  <c r="Q299" i="1" s="1"/>
  <c r="X116" i="1"/>
  <c r="X254" i="1"/>
  <c r="X268" i="1"/>
  <c r="X276" i="1"/>
  <c r="X284" i="1"/>
  <c r="X294" i="1"/>
  <c r="X299" i="1" s="1"/>
  <c r="X80" i="1"/>
  <c r="X75" i="1"/>
  <c r="X38" i="1"/>
  <c r="X58" i="1" s="1"/>
  <c r="Y116" i="1"/>
  <c r="Y254" i="1"/>
  <c r="Y268" i="1"/>
  <c r="Y276" i="1"/>
  <c r="Y284" i="1"/>
  <c r="Y294" i="1"/>
  <c r="Y299" i="1" s="1"/>
  <c r="Y80" i="1"/>
  <c r="Y75" i="1"/>
  <c r="Y38" i="1"/>
  <c r="W116" i="1"/>
  <c r="W254" i="1"/>
  <c r="W268" i="1"/>
  <c r="W276" i="1"/>
  <c r="W284" i="1"/>
  <c r="W294" i="1"/>
  <c r="W299" i="1" s="1"/>
  <c r="W80" i="1"/>
  <c r="W75" i="1"/>
  <c r="W38" i="1"/>
  <c r="W58" i="1" s="1"/>
  <c r="U116" i="1"/>
  <c r="U254" i="1"/>
  <c r="U268" i="1"/>
  <c r="U276" i="1"/>
  <c r="U284" i="1"/>
  <c r="U294" i="1"/>
  <c r="U299" i="1" s="1"/>
  <c r="U80" i="1"/>
  <c r="U75" i="1"/>
  <c r="U38" i="1"/>
  <c r="U58" i="1" s="1"/>
  <c r="V116" i="1"/>
  <c r="V254" i="1"/>
  <c r="V268" i="1"/>
  <c r="V276" i="1"/>
  <c r="V284" i="1"/>
  <c r="V294" i="1"/>
  <c r="V299" i="1" s="1"/>
  <c r="V80" i="1"/>
  <c r="V75" i="1"/>
  <c r="V38" i="1"/>
  <c r="V58" i="1" s="1"/>
  <c r="T116" i="1"/>
  <c r="T254" i="1"/>
  <c r="T268" i="1"/>
  <c r="T276" i="1"/>
  <c r="T284" i="1"/>
  <c r="T294" i="1"/>
  <c r="T299" i="1" s="1"/>
  <c r="T80" i="1"/>
  <c r="T75" i="1"/>
  <c r="T38" i="1"/>
  <c r="T58" i="1" s="1"/>
  <c r="R116" i="1"/>
  <c r="R254" i="1"/>
  <c r="R268" i="1"/>
  <c r="R276" i="1"/>
  <c r="R284" i="1"/>
  <c r="R294" i="1"/>
  <c r="R299" i="1" s="1"/>
  <c r="R38" i="1"/>
  <c r="R58" i="1" s="1"/>
  <c r="R75" i="1"/>
  <c r="R80" i="1"/>
  <c r="S116" i="1"/>
  <c r="S254" i="1"/>
  <c r="S268" i="1"/>
  <c r="S276" i="1"/>
  <c r="S284" i="1"/>
  <c r="S294" i="1"/>
  <c r="S299" i="1" s="1"/>
  <c r="S38" i="1"/>
  <c r="S58" i="1" s="1"/>
  <c r="S75" i="1"/>
  <c r="S80" i="1"/>
  <c r="Q116" i="1"/>
  <c r="Q254" i="1"/>
  <c r="Q268" i="1"/>
  <c r="Q276" i="1"/>
  <c r="Q284" i="1"/>
  <c r="Q38" i="1"/>
  <c r="Q58" i="1" s="1"/>
  <c r="Q75" i="1"/>
  <c r="Q80" i="1"/>
  <c r="G257" i="1"/>
  <c r="G261" i="1"/>
  <c r="G264" i="1"/>
  <c r="G265" i="1"/>
  <c r="G266" i="1"/>
  <c r="G258" i="1"/>
  <c r="G271" i="1"/>
  <c r="G274" i="1"/>
  <c r="G287" i="1"/>
  <c r="G288" i="1"/>
  <c r="G289" i="1"/>
  <c r="G291" i="1"/>
  <c r="G292" i="1"/>
  <c r="G78" i="1"/>
  <c r="G79" i="1" s="1"/>
  <c r="AC80" i="1"/>
  <c r="AB80" i="1"/>
  <c r="AA80" i="1"/>
  <c r="Z80" i="1"/>
  <c r="Z284" i="1" l="1"/>
  <c r="G283" i="1"/>
  <c r="AA276" i="1"/>
  <c r="AB276" i="1"/>
  <c r="AB284" i="1"/>
  <c r="G293" i="1"/>
  <c r="AC287" i="1"/>
  <c r="AC280" i="1"/>
  <c r="AC279" i="1"/>
  <c r="AC274" i="1"/>
  <c r="G80" i="1"/>
  <c r="AC22" i="1"/>
  <c r="AC14" i="1"/>
  <c r="G284" i="1"/>
  <c r="G299" i="1"/>
  <c r="AC281" i="1"/>
  <c r="G116" i="1"/>
  <c r="AC83" i="1"/>
  <c r="G275" i="1"/>
  <c r="AC93" i="1"/>
  <c r="AC140" i="1"/>
  <c r="AC33" i="1"/>
  <c r="AC180" i="1"/>
  <c r="AC292" i="1"/>
  <c r="G294" i="1"/>
  <c r="AA294" i="1"/>
  <c r="AA299" i="1" s="1"/>
  <c r="AC289" i="1"/>
  <c r="G58" i="1"/>
  <c r="G38" i="1"/>
  <c r="AC272" i="1"/>
  <c r="AC276" i="1" s="1"/>
  <c r="AC122" i="1"/>
  <c r="AC250" i="1"/>
  <c r="AC10" i="1"/>
  <c r="AC96" i="1"/>
  <c r="Z276" i="1"/>
  <c r="G75" i="1"/>
  <c r="AC68" i="1"/>
  <c r="AC61" i="1"/>
  <c r="AC107" i="1"/>
  <c r="AC9" i="1"/>
  <c r="AC82" i="1"/>
  <c r="AB294" i="1"/>
  <c r="AB299" i="1" s="1"/>
  <c r="AC291" i="1"/>
  <c r="O58" i="1"/>
  <c r="AC105" i="1"/>
  <c r="AC92" i="1"/>
  <c r="AC212" i="1"/>
  <c r="G254" i="1"/>
  <c r="AC147" i="1"/>
  <c r="AC6" i="1"/>
  <c r="AC97" i="1"/>
  <c r="AC242" i="1"/>
  <c r="AC130" i="1"/>
  <c r="AC126" i="1"/>
  <c r="AC34" i="1"/>
  <c r="AC191" i="1"/>
  <c r="AC12" i="1"/>
  <c r="AC234" i="1"/>
  <c r="AC157" i="1"/>
  <c r="AC98" i="1"/>
  <c r="AC217" i="1"/>
  <c r="AC55" i="1"/>
  <c r="G276" i="1"/>
  <c r="AC143" i="1"/>
  <c r="AC224" i="1"/>
  <c r="AC206" i="1"/>
  <c r="AC184" i="1"/>
  <c r="AC109" i="1"/>
  <c r="AC99" i="1"/>
  <c r="AC88" i="1"/>
  <c r="AC43" i="1"/>
  <c r="AC89" i="1"/>
  <c r="AC25" i="1"/>
  <c r="AC183" i="1"/>
  <c r="AC195" i="1"/>
  <c r="AC245" i="1"/>
  <c r="AC166" i="1"/>
  <c r="AC121" i="1"/>
  <c r="AC20" i="1"/>
  <c r="AC229" i="1"/>
  <c r="AC69" i="1"/>
  <c r="AC201" i="1"/>
  <c r="AC146" i="1"/>
  <c r="AC154" i="1"/>
  <c r="AC62" i="1"/>
  <c r="AC207" i="1"/>
  <c r="AC54" i="1"/>
  <c r="AC222" i="1"/>
  <c r="AC142" i="1"/>
  <c r="AC40" i="1"/>
  <c r="AC135" i="1"/>
  <c r="AC112" i="1"/>
  <c r="AC213" i="1"/>
  <c r="AB38" i="1"/>
  <c r="AC165" i="1"/>
  <c r="AC101" i="1"/>
  <c r="AC17" i="1"/>
  <c r="AC150" i="1"/>
  <c r="AC51" i="1"/>
  <c r="AC45" i="1"/>
  <c r="AC16" i="1"/>
  <c r="G115" i="1"/>
  <c r="AC87" i="1"/>
  <c r="AC131" i="1"/>
  <c r="AC223" i="1"/>
  <c r="AC70" i="1"/>
  <c r="AC108" i="1"/>
  <c r="AC24" i="1"/>
  <c r="AC232" i="1"/>
  <c r="AC156" i="1"/>
  <c r="AC67" i="1"/>
  <c r="AC111" i="1"/>
  <c r="AB75" i="1"/>
  <c r="AC106" i="1"/>
  <c r="AC262" i="1"/>
  <c r="AC218" i="1"/>
  <c r="AC119" i="1"/>
  <c r="AC155" i="1"/>
  <c r="AB116" i="1"/>
  <c r="AC52" i="1"/>
  <c r="AC210" i="1"/>
  <c r="AC193" i="1"/>
  <c r="G37" i="1"/>
  <c r="AC30" i="1"/>
  <c r="AC63" i="1"/>
  <c r="G74" i="1"/>
  <c r="AC42" i="1"/>
  <c r="AC114" i="1"/>
  <c r="AC174" i="1"/>
  <c r="AA75" i="1"/>
  <c r="AC169" i="1"/>
  <c r="AC102" i="1"/>
  <c r="AC90" i="1"/>
  <c r="AC258" i="1"/>
  <c r="AC238" i="1"/>
  <c r="AC225" i="1"/>
  <c r="AC198" i="1"/>
  <c r="AA38" i="1"/>
  <c r="AC7" i="1"/>
  <c r="AC91" i="1"/>
  <c r="G57" i="1"/>
  <c r="AC145" i="1"/>
  <c r="AC86" i="1"/>
  <c r="AC151" i="1"/>
  <c r="AC100" i="1"/>
  <c r="AC110" i="1"/>
  <c r="AC46" i="1"/>
  <c r="AC221" i="1"/>
  <c r="Z294" i="1"/>
  <c r="Z299" i="1" s="1"/>
  <c r="AC104" i="1"/>
  <c r="AC237" i="1"/>
  <c r="AC197" i="1"/>
  <c r="AC186" i="1"/>
  <c r="AC32" i="1"/>
  <c r="AC48" i="1"/>
  <c r="Z116" i="1"/>
  <c r="AC94" i="1"/>
  <c r="AC209" i="1"/>
  <c r="AC173" i="1"/>
  <c r="AC164" i="1"/>
  <c r="G253" i="1"/>
  <c r="AC103" i="1"/>
  <c r="AC236" i="1"/>
  <c r="AC185" i="1"/>
  <c r="AC120" i="1"/>
  <c r="AC31" i="1"/>
  <c r="AC113" i="1"/>
  <c r="AA284" i="1"/>
  <c r="AC47" i="1"/>
  <c r="AC196" i="1"/>
  <c r="AC152" i="1"/>
  <c r="AC127" i="1"/>
  <c r="AC21" i="1"/>
  <c r="AC11" i="1"/>
  <c r="AC241" i="1"/>
  <c r="AC235" i="1"/>
  <c r="AC172" i="1"/>
  <c r="AC161" i="1"/>
  <c r="AC160" i="1"/>
  <c r="Z254" i="1"/>
  <c r="AC138" i="1"/>
  <c r="AB254" i="1"/>
  <c r="AC66" i="1"/>
  <c r="AC194" i="1"/>
  <c r="AC132" i="1"/>
  <c r="AC231" i="1"/>
  <c r="AC29" i="1"/>
  <c r="AC19" i="1"/>
  <c r="AC205" i="1"/>
  <c r="AC170" i="1"/>
  <c r="AC159" i="1"/>
  <c r="AC133" i="1"/>
  <c r="Z75" i="1"/>
  <c r="AC246" i="1"/>
  <c r="AC182" i="1"/>
  <c r="AC149" i="1"/>
  <c r="AC249" i="1"/>
  <c r="AC28" i="1"/>
  <c r="AC18" i="1"/>
  <c r="AB58" i="1"/>
  <c r="AC56" i="1"/>
  <c r="AC216" i="1"/>
  <c r="AC204" i="1"/>
  <c r="AC158" i="1"/>
  <c r="AC220" i="1"/>
  <c r="AC248" i="1"/>
  <c r="AC8" i="1"/>
  <c r="Y58" i="1"/>
  <c r="AA58" i="1"/>
  <c r="AC230" i="1"/>
  <c r="AC239" i="1"/>
  <c r="AC181" i="1"/>
  <c r="AC139" i="1"/>
  <c r="AC125" i="1"/>
  <c r="AC27" i="1"/>
  <c r="AC215" i="1"/>
  <c r="AC179" i="1"/>
  <c r="AC168" i="1"/>
  <c r="AC73" i="1"/>
  <c r="Z58" i="1"/>
  <c r="AC36" i="1"/>
  <c r="AC26" i="1"/>
  <c r="AC148" i="1"/>
  <c r="AC202" i="1"/>
  <c r="AC53" i="1"/>
  <c r="AC227" i="1"/>
  <c r="AC214" i="1"/>
  <c r="AC167" i="1"/>
  <c r="AC141" i="1"/>
  <c r="AC124" i="1"/>
  <c r="AC72" i="1"/>
  <c r="AC171" i="1"/>
  <c r="AC244" i="1"/>
  <c r="AC35" i="1"/>
  <c r="AC44" i="1"/>
  <c r="AC203" i="1"/>
  <c r="AC190" i="1"/>
  <c r="AC243" i="1"/>
  <c r="AC200" i="1"/>
  <c r="AC189" i="1"/>
  <c r="AC123" i="1"/>
  <c r="AC15" i="1"/>
  <c r="AC71" i="1"/>
  <c r="AC226" i="1"/>
  <c r="AC188" i="1"/>
  <c r="AC177" i="1"/>
  <c r="AC128" i="1"/>
  <c r="AA254" i="1"/>
  <c r="AC5" i="1"/>
  <c r="AC240" i="1"/>
  <c r="AC228" i="1"/>
  <c r="AC41" i="1"/>
  <c r="AA116" i="1"/>
  <c r="AC199" i="1"/>
  <c r="AC137" i="1"/>
  <c r="AC134" i="1"/>
  <c r="AC219" i="1"/>
  <c r="AC50" i="1"/>
  <c r="AC176" i="1"/>
  <c r="AC247" i="1"/>
  <c r="AC129" i="1"/>
  <c r="AC187" i="1"/>
  <c r="AC153" i="1"/>
  <c r="AC192" i="1"/>
  <c r="AC136" i="1"/>
  <c r="AC252" i="1"/>
  <c r="AC23" i="1"/>
  <c r="AC95" i="1"/>
  <c r="AC264" i="1"/>
  <c r="AC211" i="1"/>
  <c r="AC251" i="1"/>
  <c r="AC13" i="1"/>
  <c r="AC261" i="1"/>
  <c r="AC257" i="1"/>
  <c r="Z38" i="1"/>
  <c r="AC85" i="1"/>
  <c r="G267" i="1"/>
  <c r="AC64" i="1"/>
  <c r="AA268" i="1"/>
  <c r="AB268" i="1"/>
  <c r="AC265" i="1"/>
  <c r="AC266" i="1"/>
  <c r="G268" i="1"/>
  <c r="Z268" i="1"/>
  <c r="AC288" i="1"/>
  <c r="AC275" i="1" l="1"/>
  <c r="AC284" i="1"/>
  <c r="AC283" i="1"/>
  <c r="AC293" i="1"/>
  <c r="AC294" i="1"/>
  <c r="AC74" i="1"/>
  <c r="AC75" i="1"/>
  <c r="AC254" i="1"/>
  <c r="AC57" i="1"/>
  <c r="AC268" i="1"/>
  <c r="AC38" i="1"/>
  <c r="AC116" i="1"/>
  <c r="AC58" i="1"/>
  <c r="AC267" i="1"/>
  <c r="AC115" i="1"/>
  <c r="AC253" i="1"/>
  <c r="AC37" i="1"/>
  <c r="AC299" i="1" l="1"/>
</calcChain>
</file>

<file path=xl/sharedStrings.xml><?xml version="1.0" encoding="utf-8"?>
<sst xmlns="http://schemas.openxmlformats.org/spreadsheetml/2006/main" count="831" uniqueCount="559">
  <si>
    <t>COMMON NAME</t>
  </si>
  <si>
    <t>SCIENTIFIC NAME</t>
  </si>
  <si>
    <t>EEP</t>
  </si>
  <si>
    <t>SSSMZP risk cat.</t>
  </si>
  <si>
    <t>IUCN</t>
  </si>
  <si>
    <t>CITES</t>
  </si>
  <si>
    <t>Start totals</t>
  </si>
  <si>
    <t>SUBMITTED TOTALS</t>
  </si>
  <si>
    <t>Arrived</t>
  </si>
  <si>
    <t>Born</t>
  </si>
  <si>
    <t>Death</t>
  </si>
  <si>
    <t>Departed</t>
  </si>
  <si>
    <t>CURRENT TOTALS</t>
  </si>
  <si>
    <t>Current totals</t>
  </si>
  <si>
    <t>As of</t>
  </si>
  <si>
    <t>M</t>
  </si>
  <si>
    <t>F</t>
  </si>
  <si>
    <t>Unk</t>
  </si>
  <si>
    <t xml:space="preserve">TOTAL Fish species: </t>
  </si>
  <si>
    <t xml:space="preserve">TOTAL Fish: </t>
  </si>
  <si>
    <t>AMPHIBIANS</t>
  </si>
  <si>
    <t xml:space="preserve">TOTAL Amphibian species: </t>
  </si>
  <si>
    <t>REPTILES</t>
  </si>
  <si>
    <t xml:space="preserve">TOTAL Reptile species: </t>
  </si>
  <si>
    <t xml:space="preserve">TOTAL Reptiles: </t>
  </si>
  <si>
    <t>MAMMALS</t>
  </si>
  <si>
    <t>TOTAL Mammal speciess:</t>
  </si>
  <si>
    <t>TOTAL Mammal:</t>
  </si>
  <si>
    <t>Mississippi map turtle</t>
  </si>
  <si>
    <t>ELASMOBRANCHS</t>
  </si>
  <si>
    <t>Axolotl</t>
  </si>
  <si>
    <t xml:space="preserve">TOTAL Amphibians: </t>
  </si>
  <si>
    <t>Blacktip reef shark</t>
  </si>
  <si>
    <t>Dogfish (lesser spotted)</t>
  </si>
  <si>
    <t>Dogfish (bull huss)</t>
  </si>
  <si>
    <t>Thornback ray</t>
  </si>
  <si>
    <t>Carcharhinus melanopterus</t>
  </si>
  <si>
    <t>Scyliorhinus canicula</t>
  </si>
  <si>
    <t>Raja clavata</t>
  </si>
  <si>
    <t>Ambystoma mexicanum</t>
  </si>
  <si>
    <t>INVERTEBRATES- Crustaceans</t>
  </si>
  <si>
    <t>INVERTERBRATES- Echinoderms</t>
  </si>
  <si>
    <t>INVERTERBRATES- MOLLUSCS</t>
  </si>
  <si>
    <t>FISH- FRESHWATER TELEOSTS</t>
  </si>
  <si>
    <t>FISH- MARINE TELEOSTS</t>
  </si>
  <si>
    <t>Beadlet anemone</t>
  </si>
  <si>
    <t>Plumose anemone</t>
  </si>
  <si>
    <t>Snakelock anemone</t>
  </si>
  <si>
    <t>Crawfish</t>
  </si>
  <si>
    <t>Edible crab</t>
  </si>
  <si>
    <t>Hermit crab (red legged)</t>
  </si>
  <si>
    <t>Peppermint shrimp</t>
  </si>
  <si>
    <t>Velvet swimming crab</t>
  </si>
  <si>
    <t>Long spined sea urchin</t>
  </si>
  <si>
    <t>Angelfish (Zebra)</t>
  </si>
  <si>
    <t>Clown loach</t>
  </si>
  <si>
    <t>Green terror</t>
  </si>
  <si>
    <t>Red bellied piranha</t>
  </si>
  <si>
    <t>Zebra cichlid (convict)</t>
  </si>
  <si>
    <t>Anthias</t>
  </si>
  <si>
    <t>Ballan Wrasse</t>
  </si>
  <si>
    <t xml:space="preserve">Bass </t>
  </si>
  <si>
    <t>Bicolour angelfish</t>
  </si>
  <si>
    <t>Birdmouth wrasse</t>
  </si>
  <si>
    <t>Chalk bass</t>
  </si>
  <si>
    <t>Cleaner wrasse</t>
  </si>
  <si>
    <t>Corkwing wrasse</t>
  </si>
  <si>
    <t>Cuckoo wrasse</t>
  </si>
  <si>
    <t>Emperor angelfish</t>
  </si>
  <si>
    <t>Goatfish (bicolour)</t>
  </si>
  <si>
    <t>Goby (shortsilk)</t>
  </si>
  <si>
    <t>Goldsinny wrasse</t>
  </si>
  <si>
    <t>Lionfish</t>
  </si>
  <si>
    <t>Mandarin fish</t>
  </si>
  <si>
    <t>Mono</t>
  </si>
  <si>
    <t>Mullet (grey)</t>
  </si>
  <si>
    <t>Pipefish (worm)</t>
  </si>
  <si>
    <t>Plaice</t>
  </si>
  <si>
    <t>Porkfish</t>
  </si>
  <si>
    <t>Regal tang</t>
  </si>
  <si>
    <t>Rockling (3 bearded)</t>
  </si>
  <si>
    <t>Shanny</t>
  </si>
  <si>
    <t>Pufferfish (porcupine)</t>
  </si>
  <si>
    <t>Stonefish</t>
  </si>
  <si>
    <t>Tang (Kole)</t>
  </si>
  <si>
    <t>Tang (Emperor)</t>
  </si>
  <si>
    <t>Tang (Lipstick tang)</t>
  </si>
  <si>
    <t>Tang (Yellow)</t>
  </si>
  <si>
    <t>Tang (unicorn)</t>
  </si>
  <si>
    <t>Threadfin Butterfly</t>
  </si>
  <si>
    <t>Tompot blenny</t>
  </si>
  <si>
    <t>Topknot</t>
  </si>
  <si>
    <t>Tang (Orange shoulder)</t>
  </si>
  <si>
    <t>Clownfish (Common)</t>
  </si>
  <si>
    <t>Clownfish (Tomato)</t>
  </si>
  <si>
    <t>Pufferfish (Dogface)</t>
  </si>
  <si>
    <t>Damselfish (Humbug)</t>
  </si>
  <si>
    <t>Bangaii cardinal fish</t>
  </si>
  <si>
    <t>Valentini puffer</t>
  </si>
  <si>
    <t>Wolfish</t>
  </si>
  <si>
    <t>Actina equina</t>
  </si>
  <si>
    <t>Metridium spp</t>
  </si>
  <si>
    <t>Anemonia sulcata</t>
  </si>
  <si>
    <t>Palinurus elephas</t>
  </si>
  <si>
    <t>Cancer pagurus</t>
  </si>
  <si>
    <t>Paguristes digueti</t>
  </si>
  <si>
    <t>Lysmata wurdemanni</t>
  </si>
  <si>
    <t>Necora puber</t>
  </si>
  <si>
    <t>Pterophyllum scalare</t>
  </si>
  <si>
    <t>Andinoacara rivulatis</t>
  </si>
  <si>
    <t>Amatitlania nigrofasciata</t>
  </si>
  <si>
    <t>Labrus bergyita</t>
  </si>
  <si>
    <t>Dicentrarchus labrax</t>
  </si>
  <si>
    <t>Centropyge bicolour</t>
  </si>
  <si>
    <t>Gomphosus caeruleus</t>
  </si>
  <si>
    <t>Serranus tortugarum</t>
  </si>
  <si>
    <t>Amphpiron frentatus</t>
  </si>
  <si>
    <t>Crenilabrus melops</t>
  </si>
  <si>
    <t>Labrus mixtus</t>
  </si>
  <si>
    <t>Dascyllus melanurus</t>
  </si>
  <si>
    <t>Pomacanthus imperator</t>
  </si>
  <si>
    <t>Nemateleotris magnifica</t>
  </si>
  <si>
    <t>Ptereleotris zebra</t>
  </si>
  <si>
    <t>Ctenolabrus rupestris</t>
  </si>
  <si>
    <t>Paracirrhites forsteri</t>
  </si>
  <si>
    <t>Synchiropus splendidus</t>
  </si>
  <si>
    <t>Monodactylus argenteus</t>
  </si>
  <si>
    <t>Chelon labrosus</t>
  </si>
  <si>
    <t>Nerophis lumbriciformis</t>
  </si>
  <si>
    <t>Pleuronectes platessa</t>
  </si>
  <si>
    <t>Anisotremus virginicus</t>
  </si>
  <si>
    <t>Arothron nigropunctatus</t>
  </si>
  <si>
    <t>Diodon holacanthus</t>
  </si>
  <si>
    <t>Paracanthurus hepatus</t>
  </si>
  <si>
    <t>Gaidropsarus vulgaris</t>
  </si>
  <si>
    <t>Lipophrys pholis</t>
  </si>
  <si>
    <t>Queen triggerfish</t>
  </si>
  <si>
    <t>Balistes vetula</t>
  </si>
  <si>
    <t>Naso unicornis</t>
  </si>
  <si>
    <t>Parablennius gattorugine</t>
  </si>
  <si>
    <t>Zeugopterus punctatus</t>
  </si>
  <si>
    <t>Anarhichas lupus</t>
  </si>
  <si>
    <t>Canthigaster valentini</t>
  </si>
  <si>
    <t>Ctenochaetus strigosus</t>
  </si>
  <si>
    <t>Naso lituratus</t>
  </si>
  <si>
    <t>Zebrasoma flavescens</t>
  </si>
  <si>
    <t>Neonatal death     &lt;30 days old birth/hatch</t>
  </si>
  <si>
    <t>Asian Otters</t>
  </si>
  <si>
    <t>Aonyx cinerea</t>
  </si>
  <si>
    <t>Harbour Seals</t>
  </si>
  <si>
    <t>Phoca vitulina</t>
  </si>
  <si>
    <t>Common Marmoset</t>
  </si>
  <si>
    <t>Callithrix jacchus</t>
  </si>
  <si>
    <t>Cotton Top Tamarin</t>
  </si>
  <si>
    <t>Saguinus oedipus</t>
  </si>
  <si>
    <t>Black Tailed Marmoset</t>
  </si>
  <si>
    <t>Mico melanurus</t>
  </si>
  <si>
    <t>Degus</t>
  </si>
  <si>
    <t>Octodon degus</t>
  </si>
  <si>
    <t>Bearded Dragon</t>
  </si>
  <si>
    <t>Pogona Vitticeps</t>
  </si>
  <si>
    <t>White's Tree Frog</t>
  </si>
  <si>
    <t>Litoria caerulea</t>
  </si>
  <si>
    <t>Cow nose Ray</t>
  </si>
  <si>
    <t>Rhinoptera bonasus</t>
  </si>
  <si>
    <t>Dahlia anemone</t>
  </si>
  <si>
    <t>Urctina felina</t>
  </si>
  <si>
    <t>Common Starfish</t>
  </si>
  <si>
    <t>Asterias rubens</t>
  </si>
  <si>
    <t>Common Seaurchin</t>
  </si>
  <si>
    <t>Echinus esculentus</t>
  </si>
  <si>
    <t>Chocolate Chip Starfish</t>
  </si>
  <si>
    <t>Protoreaster nodosus</t>
  </si>
  <si>
    <t>Bloody Henry Stars</t>
  </si>
  <si>
    <t>Henricia oculata</t>
  </si>
  <si>
    <t>Goldfish</t>
  </si>
  <si>
    <t>Carassius gibelio</t>
  </si>
  <si>
    <t>Garrarufa Fish</t>
  </si>
  <si>
    <t>Discus</t>
  </si>
  <si>
    <t>Symphysodon aequifasciatus</t>
  </si>
  <si>
    <t>Severum</t>
  </si>
  <si>
    <t>Heros severus</t>
  </si>
  <si>
    <t>Shubunkin</t>
  </si>
  <si>
    <t>Carassius auratus</t>
  </si>
  <si>
    <t>Yellow Labs</t>
  </si>
  <si>
    <t>Labidochromis caeruleus</t>
  </si>
  <si>
    <t>Molly</t>
  </si>
  <si>
    <t>Poecilia sphenops</t>
  </si>
  <si>
    <t>Neon Tetra</t>
  </si>
  <si>
    <t>Paracheirodon innesi</t>
  </si>
  <si>
    <t>Black Phantom Tetra</t>
  </si>
  <si>
    <t>Megalamphodus megalopterus</t>
  </si>
  <si>
    <t>Black Neon Tetra</t>
  </si>
  <si>
    <t>Hyphessobrycon herbertaxelrodi</t>
  </si>
  <si>
    <t>Tinfoil Barb</t>
  </si>
  <si>
    <t>Three Lined Catfish</t>
  </si>
  <si>
    <t>Corydoras trilineatus</t>
  </si>
  <si>
    <t>Zebra Plec</t>
  </si>
  <si>
    <t>Hypancistrus zebra</t>
  </si>
  <si>
    <t>Penguin Tetra</t>
  </si>
  <si>
    <t>Thayeria boehlkei</t>
  </si>
  <si>
    <t>Smoothmouthed Plec</t>
  </si>
  <si>
    <t>Pterygoplichthys sp.</t>
  </si>
  <si>
    <t>Sailfin plec</t>
  </si>
  <si>
    <t>Glyptoperichthys gibbiceps</t>
  </si>
  <si>
    <t>Bristlenose catfish</t>
  </si>
  <si>
    <t>Ancistrus sp</t>
  </si>
  <si>
    <t>African Glass Catfish</t>
  </si>
  <si>
    <t>Pareutropius debauwi</t>
  </si>
  <si>
    <t>Polka-dot Loach</t>
  </si>
  <si>
    <t>Botia kubotai</t>
  </si>
  <si>
    <t>Bronze Corydoras</t>
  </si>
  <si>
    <t>Corydoras aeneus</t>
  </si>
  <si>
    <t>Peppered Corydoras</t>
  </si>
  <si>
    <t>Corydoras paleatus</t>
  </si>
  <si>
    <t>Common Shore crab</t>
  </si>
  <si>
    <t>Carcinus maenas</t>
  </si>
  <si>
    <t>Hermit Crab</t>
  </si>
  <si>
    <t>Pagurus bernhardus</t>
  </si>
  <si>
    <t>Blue Lobster</t>
  </si>
  <si>
    <t>Panulirius versicolor</t>
  </si>
  <si>
    <t>Squat Lobster</t>
  </si>
  <si>
    <t>Munida rugosa</t>
  </si>
  <si>
    <t>Emerald Crab</t>
  </si>
  <si>
    <t>Mithrax sculptus</t>
  </si>
  <si>
    <t>Xanthid Crab</t>
  </si>
  <si>
    <t xml:space="preserve">TOTAL Elasmobranch species: </t>
  </si>
  <si>
    <t>TOTAL Elasmobranch :</t>
  </si>
  <si>
    <t>Lemon Damsel</t>
  </si>
  <si>
    <t>Green chromis</t>
  </si>
  <si>
    <t>Chromis viridis</t>
  </si>
  <si>
    <t>Blue Damsel</t>
  </si>
  <si>
    <t>Humbug Damsel</t>
  </si>
  <si>
    <t>Dascyllus aruanus</t>
  </si>
  <si>
    <t>Domino Damsel</t>
  </si>
  <si>
    <t>Dascyllus trimaculatus</t>
  </si>
  <si>
    <t>Regal Damsel</t>
  </si>
  <si>
    <t>Neopomacentrus cyanomos</t>
  </si>
  <si>
    <t>Pajama Cardinal</t>
  </si>
  <si>
    <t>Conger Eel</t>
  </si>
  <si>
    <t>Conger conger</t>
  </si>
  <si>
    <t>Zebra Moray Eel</t>
  </si>
  <si>
    <t>Gymnomuraena zebra</t>
  </si>
  <si>
    <t>Black Sea Bream</t>
  </si>
  <si>
    <t>Spondyliosoma cantharus</t>
  </si>
  <si>
    <t>Foxface Rabbitfish</t>
  </si>
  <si>
    <t>Siganus vulpinus</t>
  </si>
  <si>
    <t>Magnificent Foxface Rabbitfish</t>
  </si>
  <si>
    <t>Siganus magnificus</t>
  </si>
  <si>
    <t>Dab</t>
  </si>
  <si>
    <t>Limanda limanda</t>
  </si>
  <si>
    <t>Flounder</t>
  </si>
  <si>
    <t>Platichthys flesus</t>
  </si>
  <si>
    <t>North East Seahorse</t>
  </si>
  <si>
    <t>Hippocampus erectus</t>
  </si>
  <si>
    <t>Snake Pipefish</t>
  </si>
  <si>
    <t>Entelurus aequoreus</t>
  </si>
  <si>
    <t>Copperbanded Butterflyfish</t>
  </si>
  <si>
    <t>Pyramid Butterflyfish</t>
  </si>
  <si>
    <t>Hemitaurichthys zoster</t>
  </si>
  <si>
    <t>Black Triggerfish</t>
  </si>
  <si>
    <t>Melichthys Niger</t>
  </si>
  <si>
    <t>Undulate Triggerfish</t>
  </si>
  <si>
    <t>Balistapus undulatus</t>
  </si>
  <si>
    <t>Picasso triggerfish</t>
  </si>
  <si>
    <t>Rhinecanthus aculeatus</t>
  </si>
  <si>
    <t>Pyjama Wrasse</t>
  </si>
  <si>
    <t>Pseudocheilinus hexataenia</t>
  </si>
  <si>
    <t>Orange-tipped Rainbowfish</t>
  </si>
  <si>
    <t>Halichoeres melanurus</t>
  </si>
  <si>
    <t>Canarytop wrasse</t>
  </si>
  <si>
    <t>Halichoeres leucoxanthus</t>
  </si>
  <si>
    <t>Majestic Angelfish</t>
  </si>
  <si>
    <t>Euxiphipops Navarchus</t>
  </si>
  <si>
    <t>Purple Moon Angelfish</t>
  </si>
  <si>
    <t>Pomacanthus maculosus</t>
  </si>
  <si>
    <t>Swallowtail angelfish</t>
  </si>
  <si>
    <t>Genicanthus melanospilus</t>
  </si>
  <si>
    <t>Koran Angelfish</t>
  </si>
  <si>
    <t>Pomacanthus semicirculatus</t>
  </si>
  <si>
    <t>Regal Angelfish</t>
  </si>
  <si>
    <t>French Angelfish</t>
  </si>
  <si>
    <t>Pomacanthus paru</t>
  </si>
  <si>
    <t>Queen Angel</t>
  </si>
  <si>
    <t>Holacanthus ciliaris</t>
  </si>
  <si>
    <t>Coral Beauty</t>
  </si>
  <si>
    <t>Centropyge bispinosus</t>
  </si>
  <si>
    <t>Lemon Tang</t>
  </si>
  <si>
    <t>Acanthurus sp</t>
  </si>
  <si>
    <t>Vampire Tang</t>
  </si>
  <si>
    <t>Acanthurus tennenti</t>
  </si>
  <si>
    <t>Blue Tail Unicorn Tang</t>
  </si>
  <si>
    <t>Naso brevirostris</t>
  </si>
  <si>
    <t xml:space="preserve">Indian Ocean Sailfin tang </t>
  </si>
  <si>
    <t>Zebrasoma desjardini</t>
  </si>
  <si>
    <t>Brown Tang</t>
  </si>
  <si>
    <t>Zebrasoma scopas</t>
  </si>
  <si>
    <t>Yellow Tail Purple Tang</t>
  </si>
  <si>
    <t>Zebrasoma xanthurus</t>
  </si>
  <si>
    <t>Gobies</t>
  </si>
  <si>
    <t>Gobiidae sp</t>
  </si>
  <si>
    <t>Convict Blenny</t>
  </si>
  <si>
    <t>Pholidichthys leucotaenia</t>
  </si>
  <si>
    <t>Prawn Goby</t>
  </si>
  <si>
    <t>Valencienna puellaris</t>
  </si>
  <si>
    <t>Filefish</t>
  </si>
  <si>
    <t>Gramma Royal</t>
  </si>
  <si>
    <t>Gramma loreto</t>
  </si>
  <si>
    <t>African Moony</t>
  </si>
  <si>
    <t>Monodactylus sebae</t>
  </si>
  <si>
    <t>Squirrel Fish</t>
  </si>
  <si>
    <t>Myripristis spp.</t>
  </si>
  <si>
    <t>Arc Eye Hawk</t>
  </si>
  <si>
    <t>Paracirrhites arcatus</t>
  </si>
  <si>
    <t>Freckled Hawk</t>
  </si>
  <si>
    <t>Harlequin Sweetlips</t>
  </si>
  <si>
    <t>Plectorhinchus chaetodonoides</t>
  </si>
  <si>
    <t>Striped Sweetlips</t>
  </si>
  <si>
    <t>Plectorhinchus lineatus</t>
  </si>
  <si>
    <t>Oriental Sweetlips</t>
  </si>
  <si>
    <t>Plectorhinchus orientalis</t>
  </si>
  <si>
    <t>Saber Squirrel Fish</t>
  </si>
  <si>
    <t>Sargocentron spiniferum</t>
  </si>
  <si>
    <t>Striped Soldier Fish</t>
  </si>
  <si>
    <t>Sargocentron spp.</t>
  </si>
  <si>
    <t>Grey Mullet</t>
  </si>
  <si>
    <t>Chelon ramada</t>
  </si>
  <si>
    <t>Scorpion fish</t>
  </si>
  <si>
    <t>Myoxocephalus scorpius</t>
  </si>
  <si>
    <t>Butterfish</t>
  </si>
  <si>
    <t>Pholis gunnellus</t>
  </si>
  <si>
    <t>Pollock</t>
  </si>
  <si>
    <t>Pollachius pollachius</t>
  </si>
  <si>
    <t>Coley</t>
  </si>
  <si>
    <t>Pollachius virens</t>
  </si>
  <si>
    <t>Tadpole fish</t>
  </si>
  <si>
    <t>Raniceps raninus</t>
  </si>
  <si>
    <t>Long Spined sea scorpion</t>
  </si>
  <si>
    <t>Taurulus bubalis</t>
  </si>
  <si>
    <t>Tub Gurnard</t>
  </si>
  <si>
    <t>Trigla lucerna</t>
  </si>
  <si>
    <t>Bib</t>
  </si>
  <si>
    <t>Trisopterus luscus</t>
  </si>
  <si>
    <t xml:space="preserve">TOTAL Molluscs species: </t>
  </si>
  <si>
    <t xml:space="preserve">TOTAL Molluscs: </t>
  </si>
  <si>
    <t xml:space="preserve">TOTAL Echinoderms species: </t>
  </si>
  <si>
    <t xml:space="preserve">TOTAL Echinoderms: </t>
  </si>
  <si>
    <t xml:space="preserve">TOTAL Crustaceans species: </t>
  </si>
  <si>
    <t xml:space="preserve">TOTAL Crustaceans: </t>
  </si>
  <si>
    <t>Guilded Triggerfish</t>
  </si>
  <si>
    <t>Xanthichthys auromarginatus</t>
  </si>
  <si>
    <t>Greater Pipefish</t>
  </si>
  <si>
    <t>Syngnathus acus</t>
  </si>
  <si>
    <t>As of 01/01/2016</t>
  </si>
  <si>
    <t>Arabian Carpet Sharks</t>
  </si>
  <si>
    <t>Chiloscyllium arabicum</t>
  </si>
  <si>
    <t>Bubbletip anemone</t>
  </si>
  <si>
    <t>Entacmaea quadricolor</t>
  </si>
  <si>
    <t>Brittlestar</t>
  </si>
  <si>
    <t>Ophiothrix fragilis</t>
  </si>
  <si>
    <t>Red Knobbed Starfish</t>
  </si>
  <si>
    <t>Protoreaster linckii</t>
  </si>
  <si>
    <t>Clown Loach</t>
  </si>
  <si>
    <t>Chromobotia macracanthus</t>
  </si>
  <si>
    <t>RazorFish</t>
  </si>
  <si>
    <t>Aeoliscus strigatus</t>
  </si>
  <si>
    <t>Black and White Clownfish</t>
  </si>
  <si>
    <t>Red Bellied Fusilier</t>
  </si>
  <si>
    <t>Caesio cunning</t>
  </si>
  <si>
    <t>Tesselate Eel</t>
  </si>
  <si>
    <t>Gymnothorax tesselatus</t>
  </si>
  <si>
    <t>Firefish</t>
  </si>
  <si>
    <t>Orange spot filefish</t>
  </si>
  <si>
    <t>Oxymonacanthus longirostris</t>
  </si>
  <si>
    <t>spotfin Lionfish</t>
  </si>
  <si>
    <t>Pterois antennata</t>
  </si>
  <si>
    <t>Leaf fish</t>
  </si>
  <si>
    <t>Taenianotus triacanthus</t>
  </si>
  <si>
    <t>Slider</t>
  </si>
  <si>
    <t>Trachemys scripta</t>
  </si>
  <si>
    <t>Sexy Shrimp</t>
  </si>
  <si>
    <t>Thor amboinensis</t>
  </si>
  <si>
    <t>Vulnerable</t>
  </si>
  <si>
    <t>Least Concern</t>
  </si>
  <si>
    <t>Not Evaluated</t>
  </si>
  <si>
    <t>Critically Endangered</t>
  </si>
  <si>
    <t>Near Threatened</t>
  </si>
  <si>
    <t>Endangered</t>
  </si>
  <si>
    <t>Data Deficient</t>
  </si>
  <si>
    <t>Scyliorhinus stellaris</t>
  </si>
  <si>
    <t>Graptemys pseudogeographica kohnii</t>
  </si>
  <si>
    <t>Platypodia eydouxii</t>
  </si>
  <si>
    <t>Diadema setosum</t>
  </si>
  <si>
    <t>Barbonymus schwanenfeldii</t>
  </si>
  <si>
    <t>Botia macracantha</t>
  </si>
  <si>
    <t>Pygocentrus nattereri</t>
  </si>
  <si>
    <t>Garra rufa</t>
  </si>
  <si>
    <t>Acanthurus olivaceus</t>
  </si>
  <si>
    <t>Acreichthys tomentosus</t>
  </si>
  <si>
    <t>amblyglyphidodon aureus</t>
  </si>
  <si>
    <t>Amphiprion ocellaris</t>
  </si>
  <si>
    <t>Amphiprion ocellaris var.</t>
  </si>
  <si>
    <t>Chaetodon auriga</t>
  </si>
  <si>
    <t>Chelmon rostratus</t>
  </si>
  <si>
    <t>Chrysiptera cyanea</t>
  </si>
  <si>
    <t>Labroides dimidiatus</t>
  </si>
  <si>
    <t>Parupeneus barberinoides</t>
  </si>
  <si>
    <t>Pseudanthias squamipinnis</t>
  </si>
  <si>
    <t>Pterapogon kauderni</t>
  </si>
  <si>
    <t>Pterois volitans</t>
  </si>
  <si>
    <t>Pygoplites diacanthus</t>
  </si>
  <si>
    <t>Sphaeramia nematoptera</t>
  </si>
  <si>
    <t>Synanceia verrucosa</t>
  </si>
  <si>
    <t>Zebrasoma xanthurum</t>
  </si>
  <si>
    <t>Dogtooth cichlid</t>
  </si>
  <si>
    <t>Cynotilapia afra</t>
  </si>
  <si>
    <t>Cobalt Blue Mbuna</t>
  </si>
  <si>
    <t>Metriaclima callanios</t>
  </si>
  <si>
    <t>Magnificent frog</t>
  </si>
  <si>
    <t>Litoria splendida</t>
  </si>
  <si>
    <t>Collector Urchin</t>
  </si>
  <si>
    <t>Tripneustes gratilla</t>
  </si>
  <si>
    <t>Sarcophyton sp.</t>
  </si>
  <si>
    <t>Finger Leather</t>
  </si>
  <si>
    <t>INVERTEBRATES- Cnidarians</t>
  </si>
  <si>
    <t xml:space="preserve">TOTAL Cnidarians species: </t>
  </si>
  <si>
    <t xml:space="preserve">TOTAL Cnidarians: </t>
  </si>
  <si>
    <t>Sinularia notanda</t>
  </si>
  <si>
    <t>Sinularia brassica</t>
  </si>
  <si>
    <t>Green cabbage leather coral</t>
  </si>
  <si>
    <t>Spiny Spider Crab</t>
  </si>
  <si>
    <t>Maja squinado</t>
  </si>
  <si>
    <t>Star polyp - jasmin</t>
  </si>
  <si>
    <t>Cervera spp.</t>
  </si>
  <si>
    <t>star polyp - Xenia green</t>
  </si>
  <si>
    <t>Pachyclavularia violacea</t>
  </si>
  <si>
    <t>coloured mushroom rock</t>
  </si>
  <si>
    <t>Discosoma spp.</t>
  </si>
  <si>
    <t>furry mushroom rock - Fiji green</t>
  </si>
  <si>
    <t>Rhodactis Spp.</t>
  </si>
  <si>
    <t>Giant mushroom Rock</t>
  </si>
  <si>
    <t>Green furry mushroom rock</t>
  </si>
  <si>
    <t>Rhodactis indosinensis</t>
  </si>
  <si>
    <t>knobbly mushroom rock</t>
  </si>
  <si>
    <t>Ricordea yuma</t>
  </si>
  <si>
    <t>Knobbly Mushroom Rock - orange</t>
  </si>
  <si>
    <t>star polp - pulse green/white culture</t>
  </si>
  <si>
    <t>Xenia Spp.</t>
  </si>
  <si>
    <t>blue cauliflower</t>
  </si>
  <si>
    <t>Sympodium Sp.</t>
  </si>
  <si>
    <t>Bullseye mush rock orange/red mable</t>
  </si>
  <si>
    <t>Rhodactis sp.</t>
  </si>
  <si>
    <t>Star polp - Xenia Green Cultured</t>
  </si>
  <si>
    <t>Bush Coral - Vasaline</t>
  </si>
  <si>
    <t>Nephthia Spp.</t>
  </si>
  <si>
    <t>Cultured medusa coral</t>
  </si>
  <si>
    <t>Sinularia flexibilis</t>
  </si>
  <si>
    <t>Finger coral - Cactus yellow</t>
  </si>
  <si>
    <t>Finger coral - white pollp long</t>
  </si>
  <si>
    <t>Lobophytum spp.</t>
  </si>
  <si>
    <t>Pussey coral</t>
  </si>
  <si>
    <t>Alcyonium spp.</t>
  </si>
  <si>
    <t>Toadstool soft coral</t>
  </si>
  <si>
    <t>toadstool soft coral - knobbly</t>
  </si>
  <si>
    <t>Button polp - super coloured</t>
  </si>
  <si>
    <t>Zoanthus spp.</t>
  </si>
  <si>
    <t>coloured polyp</t>
  </si>
  <si>
    <t>Star polyp - clove green</t>
  </si>
  <si>
    <t>Clavularia Spp.</t>
  </si>
  <si>
    <t>Loach</t>
  </si>
  <si>
    <t>Amphiprion rubrocintus</t>
  </si>
  <si>
    <t>Clownfish (Red - Fiji)</t>
  </si>
  <si>
    <t>Amphiprion perideraion</t>
  </si>
  <si>
    <t>Horseshoe Crab</t>
  </si>
  <si>
    <t>Limulus polyphemus</t>
  </si>
  <si>
    <t>Purple Firefish</t>
  </si>
  <si>
    <t>Nemateleotris decora</t>
  </si>
  <si>
    <t>Scribbled Anthias</t>
  </si>
  <si>
    <t>Pseudanthias bimaculatus</t>
  </si>
  <si>
    <t>Pink tip torch coral</t>
  </si>
  <si>
    <t>Euphyllia glabrescens</t>
  </si>
  <si>
    <t>Frogspawn coral</t>
  </si>
  <si>
    <t>Euphyllia divisa</t>
  </si>
  <si>
    <t xml:space="preserve">Near Threatened </t>
  </si>
  <si>
    <t>Clownfish (Skunk)</t>
  </si>
  <si>
    <t>Ophiarachna incrassata</t>
  </si>
  <si>
    <t>Green brittle</t>
  </si>
  <si>
    <t>Cahettodon kleinii</t>
  </si>
  <si>
    <t>Klein's butterflyfish</t>
  </si>
  <si>
    <t>butterfish</t>
  </si>
  <si>
    <t>Marthasterias glacialis</t>
  </si>
  <si>
    <t>Spiny Starfish</t>
  </si>
  <si>
    <t>Thorogobius ephippiatus</t>
  </si>
  <si>
    <t>leopard goby</t>
  </si>
  <si>
    <t>Galathea squamifera</t>
  </si>
  <si>
    <t>Common Squat lobster</t>
  </si>
  <si>
    <t>Shrimp</t>
  </si>
  <si>
    <t>Raja undulata</t>
  </si>
  <si>
    <t>Undulate Rays</t>
  </si>
  <si>
    <t>Palaemon elegans</t>
  </si>
  <si>
    <t> Gobius niger</t>
  </si>
  <si>
    <t>Black goby</t>
  </si>
  <si>
    <t>Crossaster papposus</t>
  </si>
  <si>
    <t>Common Sunstar starfish</t>
  </si>
  <si>
    <t>blue stripped squat lobster</t>
  </si>
  <si>
    <t>Galathea strigosa</t>
  </si>
  <si>
    <t>Red top cichlid</t>
  </si>
  <si>
    <t>Dichotomyctere nigroviridis</t>
  </si>
  <si>
    <t>Green Spotted Puffer</t>
  </si>
  <si>
    <t>Thalassoma lunare</t>
  </si>
  <si>
    <t>moon wrasse</t>
  </si>
  <si>
    <t>Balistoides conspicillum</t>
  </si>
  <si>
    <t>clown triggerfish</t>
  </si>
  <si>
    <t>Arothron mappa</t>
  </si>
  <si>
    <t>Map Puffer fish</t>
  </si>
  <si>
    <t>Plotosus lineatus</t>
  </si>
  <si>
    <t>Coral Catfish</t>
  </si>
  <si>
    <t>Selene vomer</t>
  </si>
  <si>
    <t>Lookdown</t>
  </si>
  <si>
    <t>Longhorn cowfish</t>
  </si>
  <si>
    <t>Lactoria cornuta</t>
  </si>
  <si>
    <t>Spotted Pufferfish</t>
  </si>
  <si>
    <t>Arothron meleagris</t>
  </si>
  <si>
    <t>Blue Spot stingrays</t>
  </si>
  <si>
    <t>Neotrygon kuhlii</t>
  </si>
  <si>
    <t>Small eyed Ray</t>
  </si>
  <si>
    <t>Raja microocellata</t>
  </si>
  <si>
    <t>Red Footed Tortoise</t>
  </si>
  <si>
    <t>Chelonoidid carbonaria</t>
  </si>
  <si>
    <t>Labidochromis hongi</t>
  </si>
  <si>
    <t>Heterdantus zebra</t>
  </si>
  <si>
    <t>Hetroconger hassi</t>
  </si>
  <si>
    <t>Garden eel</t>
  </si>
  <si>
    <t>Zebra bullhead shark</t>
  </si>
  <si>
    <t>orange spot rabbit fish</t>
  </si>
  <si>
    <t>siganus punctatus</t>
  </si>
  <si>
    <t>Equetes lanceolatus</t>
  </si>
  <si>
    <t>Jack-knifefish</t>
  </si>
  <si>
    <t>Mrine plants</t>
  </si>
  <si>
    <t>TOTAL Marine plant species:</t>
  </si>
  <si>
    <t>TOTAL Marine plants:</t>
  </si>
  <si>
    <t>Chaeto</t>
  </si>
  <si>
    <t>Chaetomorpha spp.</t>
  </si>
  <si>
    <t>Equetes acuminatus</t>
  </si>
  <si>
    <t>Hi-Hat Sweetlips</t>
  </si>
  <si>
    <t>Plectorhinchus pictus</t>
  </si>
  <si>
    <t>yellow hi fin sweetlips</t>
  </si>
  <si>
    <t>Odontodactylus scyllarus</t>
  </si>
  <si>
    <t>peacock mantis shrimp</t>
  </si>
  <si>
    <t>Eucidaris metularia</t>
  </si>
  <si>
    <t>red banded mine urchin</t>
  </si>
  <si>
    <t>Peacock cichlid</t>
  </si>
  <si>
    <t>Aulonaoara nyassae</t>
  </si>
  <si>
    <t xml:space="preserve">Vulnerable </t>
  </si>
  <si>
    <t>Cephalophalis miniata</t>
  </si>
  <si>
    <t>miniatus grouper</t>
  </si>
  <si>
    <t>Milk Frog</t>
  </si>
  <si>
    <t>Trachycephalus resinifictrix</t>
  </si>
  <si>
    <t>Botia spp.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</si>
</sst>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"/>
      <name val="Avenir Roman"/>
    </font>
    <font>
      <sz val="10"/>
      <color indexed="8"/>
      <name val="Avenir Roman"/>
    </font>
    <font>
      <sz val="10"/>
      <color theme="0"/>
      <name val="Avenir Roman"/>
    </font>
    <font>
      <b/>
      <sz val="10"/>
      <color theme="0"/>
      <name val="Avenir Roman"/>
    </font>
    <font>
      <b/>
      <i/>
      <sz val="10"/>
      <color theme="0"/>
      <name val="Avenir Roman"/>
    </font>
    <font>
      <sz val="10"/>
      <name val="Avenir Roman"/>
    </font>
    <font>
      <i/>
      <sz val="10"/>
      <name val="Avenir Roman"/>
    </font>
    <font>
      <b/>
      <sz val="10"/>
      <name val="Avenir Roman"/>
    </font>
    <font>
      <i/>
      <sz val="10"/>
      <color indexed="8"/>
      <name val="Avenir Roman"/>
    </font>
    <font>
      <i/>
      <sz val="10"/>
      <color theme="0"/>
      <name val="Avenir Roman"/>
    </font>
    <font>
      <b/>
      <i/>
      <sz val="10"/>
      <color indexed="8"/>
      <name val="Avenir Roman"/>
    </font>
    <font>
      <sz val="10"/>
      <color indexed="10"/>
      <name val="ARIAL"/>
      <charset val="1"/>
    </font>
    <font>
      <sz val="10"/>
      <name val="Arial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i/>
      <sz val="10"/>
      <color indexed="8"/>
      <name val="Arial"/>
      <family val="2"/>
    </font>
    <font>
      <i/>
      <sz val="11"/>
      <color rgb="FF252525"/>
      <name val="Arial"/>
      <family val="2"/>
    </font>
    <font>
      <i/>
      <sz val="11"/>
      <name val="Avenir Roman"/>
    </font>
    <font>
      <i/>
      <sz val="10"/>
      <name val="Avenir"/>
    </font>
    <font>
      <i/>
      <sz val="10"/>
      <name val="Calibri"/>
      <family val="2"/>
    </font>
    <font>
      <i/>
      <sz val="10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>
      <alignment vertical="top"/>
    </xf>
  </cellStyleXfs>
  <cellXfs count="247">
    <xf numFmtId="0" fontId="0" fillId="0" borderId="0" xfId="0"/>
    <xf numFmtId="0" fontId="5" fillId="0" borderId="0" xfId="0" applyFont="1"/>
    <xf numFmtId="17" fontId="4" fillId="2" borderId="7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7" fillId="3" borderId="0" xfId="0" applyFont="1" applyFill="1" applyBorder="1"/>
    <xf numFmtId="0" fontId="8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9" fillId="4" borderId="7" xfId="0" applyFont="1" applyFill="1" applyBorder="1"/>
    <xf numFmtId="0" fontId="9" fillId="4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1" fillId="5" borderId="15" xfId="0" applyFont="1" applyFill="1" applyBorder="1"/>
    <xf numFmtId="0" fontId="11" fillId="5" borderId="16" xfId="0" applyFont="1" applyFill="1" applyBorder="1" applyAlignment="1">
      <alignment horizontal="left"/>
    </xf>
    <xf numFmtId="0" fontId="9" fillId="5" borderId="15" xfId="0" applyFont="1" applyFill="1" applyBorder="1"/>
    <xf numFmtId="0" fontId="9" fillId="5" borderId="1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1" fillId="5" borderId="19" xfId="0" applyFont="1" applyFill="1" applyBorder="1"/>
    <xf numFmtId="0" fontId="11" fillId="5" borderId="19" xfId="0" applyFont="1" applyFill="1" applyBorder="1" applyAlignment="1">
      <alignment horizontal="left"/>
    </xf>
    <xf numFmtId="0" fontId="9" fillId="5" borderId="20" xfId="0" applyFont="1" applyFill="1" applyBorder="1"/>
    <xf numFmtId="0" fontId="9" fillId="5" borderId="19" xfId="0" applyFont="1" applyFill="1" applyBorder="1" applyAlignment="1">
      <alignment horizontal="center"/>
    </xf>
    <xf numFmtId="0" fontId="5" fillId="0" borderId="0" xfId="0" applyFont="1" applyBorder="1"/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0" fontId="13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7" fillId="6" borderId="0" xfId="0" applyFont="1" applyFill="1" applyBorder="1"/>
    <xf numFmtId="0" fontId="13" fillId="6" borderId="0" xfId="0" applyFont="1" applyFill="1" applyBorder="1"/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11" fillId="5" borderId="24" xfId="0" applyFont="1" applyFill="1" applyBorder="1"/>
    <xf numFmtId="0" fontId="11" fillId="5" borderId="24" xfId="0" applyFont="1" applyFill="1" applyBorder="1" applyAlignment="1">
      <alignment horizontal="left"/>
    </xf>
    <xf numFmtId="0" fontId="9" fillId="5" borderId="25" xfId="0" applyFont="1" applyFill="1" applyBorder="1"/>
    <xf numFmtId="0" fontId="9" fillId="5" borderId="24" xfId="0" applyFont="1" applyFill="1" applyBorder="1" applyAlignment="1">
      <alignment horizontal="center"/>
    </xf>
    <xf numFmtId="0" fontId="5" fillId="0" borderId="29" xfId="0" applyFont="1" applyBorder="1"/>
    <xf numFmtId="0" fontId="12" fillId="0" borderId="29" xfId="0" applyFont="1" applyBorder="1"/>
    <xf numFmtId="0" fontId="5" fillId="0" borderId="29" xfId="0" applyFont="1" applyBorder="1" applyAlignment="1">
      <alignment horizontal="center"/>
    </xf>
    <xf numFmtId="0" fontId="11" fillId="5" borderId="0" xfId="0" applyFont="1" applyFill="1" applyBorder="1"/>
    <xf numFmtId="0" fontId="11" fillId="5" borderId="0" xfId="0" applyFont="1" applyFill="1" applyBorder="1" applyAlignment="1">
      <alignment horizontal="left"/>
    </xf>
    <xf numFmtId="0" fontId="9" fillId="5" borderId="7" xfId="0" applyFont="1" applyFill="1" applyBorder="1"/>
    <xf numFmtId="0" fontId="9" fillId="5" borderId="0" xfId="0" applyFont="1" applyFill="1" applyBorder="1" applyAlignment="1">
      <alignment horizontal="center"/>
    </xf>
    <xf numFmtId="0" fontId="4" fillId="5" borderId="15" xfId="0" applyFont="1" applyFill="1" applyBorder="1"/>
    <xf numFmtId="0" fontId="4" fillId="5" borderId="16" xfId="0" applyFont="1" applyFill="1" applyBorder="1" applyAlignment="1">
      <alignment horizontal="left"/>
    </xf>
    <xf numFmtId="0" fontId="5" fillId="5" borderId="15" xfId="0" applyFont="1" applyFill="1" applyBorder="1"/>
    <xf numFmtId="0" fontId="5" fillId="5" borderId="16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5" borderId="24" xfId="0" applyFont="1" applyFill="1" applyBorder="1"/>
    <xf numFmtId="0" fontId="4" fillId="5" borderId="24" xfId="0" applyFont="1" applyFill="1" applyBorder="1" applyAlignment="1">
      <alignment horizontal="left"/>
    </xf>
    <xf numFmtId="0" fontId="5" fillId="5" borderId="25" xfId="0" applyFont="1" applyFill="1" applyBorder="1"/>
    <xf numFmtId="0" fontId="5" fillId="5" borderId="24" xfId="0" applyFont="1" applyFill="1" applyBorder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9" fillId="4" borderId="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Fill="1" applyBorder="1" applyAlignment="1">
      <alignment horizontal="center"/>
    </xf>
    <xf numFmtId="0" fontId="11" fillId="7" borderId="0" xfId="0" applyFont="1" applyFill="1" applyBorder="1"/>
    <xf numFmtId="0" fontId="9" fillId="5" borderId="0" xfId="0" applyFont="1" applyFill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left"/>
    </xf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0" xfId="0" applyFont="1"/>
    <xf numFmtId="0" fontId="7" fillId="3" borderId="0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9" fillId="5" borderId="19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0" fontId="9" fillId="5" borderId="24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5" fillId="5" borderId="24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Font="1" applyFill="1" applyBorder="1"/>
    <xf numFmtId="0" fontId="9" fillId="4" borderId="0" xfId="0" applyFont="1" applyFill="1" applyBorder="1"/>
    <xf numFmtId="0" fontId="10" fillId="4" borderId="0" xfId="0" applyFont="1" applyFill="1" applyBorder="1"/>
    <xf numFmtId="0" fontId="17" fillId="0" borderId="8" xfId="0" applyFont="1" applyBorder="1"/>
    <xf numFmtId="0" fontId="7" fillId="3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18" fillId="4" borderId="0" xfId="0" applyFont="1" applyFill="1" applyBorder="1"/>
    <xf numFmtId="0" fontId="9" fillId="5" borderId="16" xfId="0" applyFont="1" applyFill="1" applyBorder="1"/>
    <xf numFmtId="0" fontId="9" fillId="5" borderId="19" xfId="0" applyFont="1" applyFill="1" applyBorder="1"/>
    <xf numFmtId="0" fontId="16" fillId="4" borderId="0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11" fillId="5" borderId="12" xfId="0" applyFont="1" applyFill="1" applyBorder="1"/>
    <xf numFmtId="0" fontId="11" fillId="5" borderId="11" xfId="0" applyFont="1" applyFill="1" applyBorder="1" applyAlignment="1">
      <alignment horizontal="left"/>
    </xf>
    <xf numFmtId="0" fontId="17" fillId="4" borderId="30" xfId="0" applyFont="1" applyFill="1" applyBorder="1"/>
    <xf numFmtId="0" fontId="0" fillId="4" borderId="30" xfId="0" applyFill="1" applyBorder="1"/>
    <xf numFmtId="0" fontId="19" fillId="4" borderId="30" xfId="0" applyFont="1" applyFill="1" applyBorder="1"/>
    <xf numFmtId="0" fontId="9" fillId="4" borderId="33" xfId="0" applyFont="1" applyFill="1" applyBorder="1"/>
    <xf numFmtId="0" fontId="20" fillId="4" borderId="0" xfId="0" applyFont="1" applyFill="1"/>
    <xf numFmtId="0" fontId="16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1" fillId="5" borderId="31" xfId="0" applyFont="1" applyFill="1" applyBorder="1"/>
    <xf numFmtId="0" fontId="11" fillId="5" borderId="34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left"/>
    </xf>
    <xf numFmtId="0" fontId="9" fillId="5" borderId="12" xfId="0" applyFont="1" applyFill="1" applyBorder="1"/>
    <xf numFmtId="0" fontId="9" fillId="5" borderId="11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/>
    </xf>
    <xf numFmtId="0" fontId="11" fillId="5" borderId="35" xfId="0" applyFont="1" applyFill="1" applyBorder="1"/>
    <xf numFmtId="0" fontId="11" fillId="5" borderId="36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23" fillId="4" borderId="0" xfId="0" applyFont="1" applyFill="1" applyBorder="1"/>
    <xf numFmtId="0" fontId="11" fillId="5" borderId="37" xfId="0" applyFont="1" applyFill="1" applyBorder="1"/>
    <xf numFmtId="0" fontId="11" fillId="5" borderId="37" xfId="0" applyFont="1" applyFill="1" applyBorder="1" applyAlignment="1">
      <alignment horizontal="left"/>
    </xf>
    <xf numFmtId="0" fontId="9" fillId="5" borderId="38" xfId="0" applyFont="1" applyFill="1" applyBorder="1"/>
    <xf numFmtId="0" fontId="9" fillId="5" borderId="37" xfId="0" applyFont="1" applyFill="1" applyBorder="1" applyAlignment="1">
      <alignment horizontal="center" wrapText="1"/>
    </xf>
    <xf numFmtId="0" fontId="9" fillId="5" borderId="3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24" fillId="8" borderId="0" xfId="0" applyFont="1" applyFill="1"/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16" fillId="4" borderId="30" xfId="0" applyFont="1" applyFill="1" applyBorder="1"/>
    <xf numFmtId="0" fontId="22" fillId="4" borderId="0" xfId="0" applyFont="1" applyFill="1" applyBorder="1"/>
    <xf numFmtId="0" fontId="10" fillId="4" borderId="32" xfId="0" applyFont="1" applyFill="1" applyBorder="1"/>
    <xf numFmtId="0" fontId="24" fillId="4" borderId="0" xfId="0" applyFont="1" applyFill="1"/>
    <xf numFmtId="0" fontId="9" fillId="7" borderId="7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12" fillId="7" borderId="0" xfId="0" applyFont="1" applyFill="1" applyBorder="1"/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14" fillId="7" borderId="0" xfId="0" applyFont="1" applyFill="1" applyBorder="1"/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5" fillId="7" borderId="0" xfId="0" applyFont="1" applyFill="1" applyBorder="1"/>
    <xf numFmtId="0" fontId="5" fillId="7" borderId="0" xfId="0" applyFont="1" applyFill="1" applyBorder="1" applyAlignment="1">
      <alignment horizontal="center" wrapText="1"/>
    </xf>
    <xf numFmtId="0" fontId="4" fillId="7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5" fillId="5" borderId="7" xfId="0" applyFont="1" applyFill="1" applyBorder="1"/>
    <xf numFmtId="0" fontId="5" fillId="5" borderId="0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17" fontId="4" fillId="2" borderId="7" xfId="0" applyNumberFormat="1" applyFont="1" applyFill="1" applyBorder="1" applyAlignment="1">
      <alignment horizontal="center" wrapText="1"/>
    </xf>
    <xf numFmtId="17" fontId="4" fillId="2" borderId="0" xfId="0" applyNumberFormat="1" applyFont="1" applyFill="1" applyBorder="1" applyAlignment="1">
      <alignment horizontal="center" wrapText="1"/>
    </xf>
    <xf numFmtId="17" fontId="4" fillId="2" borderId="8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164" fontId="4" fillId="2" borderId="8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7" fontId="4" fillId="2" borderId="3" xfId="0" applyNumberFormat="1" applyFont="1" applyFill="1" applyBorder="1" applyAlignment="1">
      <alignment horizontal="center" wrapText="1"/>
    </xf>
    <xf numFmtId="17" fontId="4" fillId="2" borderId="2" xfId="0" applyNumberFormat="1" applyFont="1" applyFill="1" applyBorder="1" applyAlignment="1">
      <alignment horizontal="center" wrapText="1"/>
    </xf>
    <xf numFmtId="17" fontId="4" fillId="2" borderId="4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4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99FFCC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0"/>
  <sheetViews>
    <sheetView tabSelected="1" zoomScale="70" zoomScaleNormal="70" zoomScalePage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8" sqref="P18"/>
    </sheetView>
  </sheetViews>
  <sheetFormatPr defaultRowHeight="12.75"/>
  <cols>
    <col min="1" max="1" width="31.7109375" style="1" customWidth="1"/>
    <col min="2" max="2" width="44.7109375" style="65" customWidth="1"/>
    <col min="3" max="3" width="6.7109375" style="1" customWidth="1"/>
    <col min="4" max="4" width="10.42578125" style="117" customWidth="1"/>
    <col min="5" max="5" width="19.140625" style="135" bestFit="1" customWidth="1"/>
    <col min="6" max="6" width="12.7109375" style="66" customWidth="1"/>
    <col min="7" max="7" width="8.28515625" style="66" customWidth="1"/>
    <col min="8" max="19" width="7" style="66" customWidth="1"/>
    <col min="20" max="20" width="6.85546875" style="66" customWidth="1"/>
    <col min="21" max="24" width="7" style="66" customWidth="1"/>
    <col min="25" max="25" width="10.140625" style="66" bestFit="1" customWidth="1"/>
    <col min="26" max="28" width="7" style="66" customWidth="1"/>
    <col min="29" max="29" width="8.85546875" style="66" customWidth="1"/>
    <col min="30" max="30" width="12.7109375" style="1" customWidth="1"/>
    <col min="31" max="16384" width="9.140625" style="1"/>
  </cols>
  <sheetData>
    <row r="1" spans="1:29" s="68" customFormat="1">
      <c r="A1" s="229" t="s">
        <v>0</v>
      </c>
      <c r="B1" s="234" t="s">
        <v>1</v>
      </c>
      <c r="C1" s="233" t="s">
        <v>2</v>
      </c>
      <c r="D1" s="229" t="s">
        <v>3</v>
      </c>
      <c r="E1" s="240" t="s">
        <v>4</v>
      </c>
      <c r="F1" s="229" t="s">
        <v>5</v>
      </c>
      <c r="G1" s="221" t="s">
        <v>6</v>
      </c>
      <c r="H1" s="237" t="s">
        <v>7</v>
      </c>
      <c r="I1" s="238"/>
      <c r="J1" s="239"/>
      <c r="K1" s="233" t="s">
        <v>8</v>
      </c>
      <c r="L1" s="229"/>
      <c r="M1" s="234"/>
      <c r="N1" s="233" t="s">
        <v>9</v>
      </c>
      <c r="O1" s="229"/>
      <c r="P1" s="229"/>
      <c r="Q1" s="228" t="s">
        <v>146</v>
      </c>
      <c r="R1" s="229"/>
      <c r="S1" s="229"/>
      <c r="T1" s="233" t="s">
        <v>10</v>
      </c>
      <c r="U1" s="229"/>
      <c r="V1" s="234"/>
      <c r="W1" s="233" t="s">
        <v>11</v>
      </c>
      <c r="X1" s="229"/>
      <c r="Y1" s="234"/>
      <c r="Z1" s="237" t="s">
        <v>12</v>
      </c>
      <c r="AA1" s="238"/>
      <c r="AB1" s="239"/>
      <c r="AC1" s="221" t="s">
        <v>13</v>
      </c>
    </row>
    <row r="2" spans="1:29" s="94" customFormat="1">
      <c r="A2" s="231"/>
      <c r="B2" s="236"/>
      <c r="C2" s="235"/>
      <c r="D2" s="231"/>
      <c r="E2" s="241"/>
      <c r="F2" s="231"/>
      <c r="G2" s="222"/>
      <c r="H2" s="223" t="s">
        <v>353</v>
      </c>
      <c r="I2" s="224"/>
      <c r="J2" s="225"/>
      <c r="K2" s="235"/>
      <c r="L2" s="231"/>
      <c r="M2" s="236"/>
      <c r="N2" s="235"/>
      <c r="O2" s="231"/>
      <c r="P2" s="231"/>
      <c r="Q2" s="230"/>
      <c r="R2" s="231"/>
      <c r="S2" s="231"/>
      <c r="T2" s="235"/>
      <c r="U2" s="231"/>
      <c r="V2" s="236"/>
      <c r="W2" s="235"/>
      <c r="X2" s="231"/>
      <c r="Y2" s="236"/>
      <c r="Z2" s="2" t="s">
        <v>14</v>
      </c>
      <c r="AA2" s="226">
        <v>43100</v>
      </c>
      <c r="AB2" s="227"/>
      <c r="AC2" s="222"/>
    </row>
    <row r="3" spans="1:29" s="94" customFormat="1">
      <c r="A3" s="243"/>
      <c r="B3" s="244"/>
      <c r="C3" s="245"/>
      <c r="D3" s="243"/>
      <c r="E3" s="242"/>
      <c r="F3" s="243"/>
      <c r="G3" s="246"/>
      <c r="H3" s="3" t="s">
        <v>15</v>
      </c>
      <c r="I3" s="3" t="s">
        <v>16</v>
      </c>
      <c r="J3" s="3" t="s">
        <v>17</v>
      </c>
      <c r="K3" s="4" t="s">
        <v>15</v>
      </c>
      <c r="L3" s="3" t="s">
        <v>16</v>
      </c>
      <c r="M3" s="5" t="s">
        <v>17</v>
      </c>
      <c r="N3" s="4" t="s">
        <v>15</v>
      </c>
      <c r="O3" s="3" t="s">
        <v>16</v>
      </c>
      <c r="P3" s="3" t="s">
        <v>17</v>
      </c>
      <c r="Q3" s="6" t="s">
        <v>15</v>
      </c>
      <c r="R3" s="3" t="s">
        <v>16</v>
      </c>
      <c r="S3" s="3" t="s">
        <v>17</v>
      </c>
      <c r="T3" s="4" t="s">
        <v>15</v>
      </c>
      <c r="U3" s="3" t="s">
        <v>16</v>
      </c>
      <c r="V3" s="5" t="s">
        <v>17</v>
      </c>
      <c r="W3" s="4" t="s">
        <v>15</v>
      </c>
      <c r="X3" s="3" t="s">
        <v>16</v>
      </c>
      <c r="Y3" s="5" t="s">
        <v>17</v>
      </c>
      <c r="Z3" s="3" t="s">
        <v>15</v>
      </c>
      <c r="AA3" s="3" t="s">
        <v>16</v>
      </c>
      <c r="AB3" s="3" t="s">
        <v>17</v>
      </c>
      <c r="AC3" s="7"/>
    </row>
    <row r="4" spans="1:29">
      <c r="A4" s="8" t="s">
        <v>424</v>
      </c>
      <c r="B4" s="9"/>
      <c r="C4" s="8"/>
      <c r="D4" s="104"/>
      <c r="E4" s="122"/>
      <c r="F4" s="10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</row>
    <row r="5" spans="1:29">
      <c r="A5" s="119" t="s">
        <v>45</v>
      </c>
      <c r="B5" s="120" t="s">
        <v>100</v>
      </c>
      <c r="C5" s="119"/>
      <c r="D5" s="105"/>
      <c r="E5" s="123" t="s">
        <v>383</v>
      </c>
      <c r="F5" s="14"/>
      <c r="G5" s="184">
        <f t="shared" ref="G5:G22" si="0">SUM(H5+I5+J5)</f>
        <v>80</v>
      </c>
      <c r="H5" s="185">
        <v>0</v>
      </c>
      <c r="I5" s="69">
        <v>0</v>
      </c>
      <c r="J5" s="69">
        <v>80</v>
      </c>
      <c r="K5" s="16"/>
      <c r="L5" s="16"/>
      <c r="M5" s="17"/>
      <c r="N5" s="18"/>
      <c r="O5" s="18"/>
      <c r="P5" s="18">
        <v>600</v>
      </c>
      <c r="Q5" s="19"/>
      <c r="R5" s="16"/>
      <c r="S5" s="16"/>
      <c r="T5" s="15"/>
      <c r="U5" s="16"/>
      <c r="V5" s="17"/>
      <c r="W5" s="15"/>
      <c r="X5" s="16"/>
      <c r="Y5" s="17"/>
      <c r="Z5" s="14">
        <f t="shared" ref="Z5" si="1">SUM(H5+K5+N5-Q5-T5-W5)</f>
        <v>0</v>
      </c>
      <c r="AA5" s="14">
        <f t="shared" ref="AA5:AA36" si="2">SUM(I5+L5+O5-R5-U5-X5)</f>
        <v>0</v>
      </c>
      <c r="AB5" s="14">
        <f t="shared" ref="AB5:AB36" si="3">SUM(J5+M5+P5-S5-V5-Y5)</f>
        <v>680</v>
      </c>
      <c r="AC5" s="69">
        <f t="shared" ref="AC5:AC36" si="4">SUM(Z5+AA5+AB5)</f>
        <v>680</v>
      </c>
    </row>
    <row r="6" spans="1:29" ht="12.75" customHeight="1">
      <c r="A6" s="142" t="s">
        <v>460</v>
      </c>
      <c r="B6" s="137" t="s">
        <v>461</v>
      </c>
      <c r="C6" s="119"/>
      <c r="D6" s="105"/>
      <c r="E6" s="123" t="s">
        <v>384</v>
      </c>
      <c r="F6" s="14"/>
      <c r="G6" s="184">
        <f t="shared" si="0"/>
        <v>0</v>
      </c>
      <c r="H6" s="185">
        <v>0</v>
      </c>
      <c r="I6" s="69">
        <v>0</v>
      </c>
      <c r="J6" s="69">
        <v>0</v>
      </c>
      <c r="K6" s="16"/>
      <c r="L6" s="16"/>
      <c r="M6" s="17">
        <v>2</v>
      </c>
      <c r="N6" s="18"/>
      <c r="O6" s="18"/>
      <c r="P6" s="18"/>
      <c r="Q6" s="19"/>
      <c r="R6" s="16"/>
      <c r="S6" s="16"/>
      <c r="T6" s="15"/>
      <c r="U6" s="16"/>
      <c r="V6" s="17"/>
      <c r="W6" s="15"/>
      <c r="X6" s="16"/>
      <c r="Y6" s="17"/>
      <c r="Z6" s="14">
        <f t="shared" ref="Z6:Z36" si="5">SUM(H6+K6+N6-Q6-T6-W6)</f>
        <v>0</v>
      </c>
      <c r="AA6" s="14">
        <f t="shared" si="2"/>
        <v>0</v>
      </c>
      <c r="AB6" s="14">
        <f t="shared" si="3"/>
        <v>2</v>
      </c>
      <c r="AC6" s="69">
        <f t="shared" si="4"/>
        <v>2</v>
      </c>
    </row>
    <row r="7" spans="1:29">
      <c r="A7" s="119" t="s">
        <v>47</v>
      </c>
      <c r="B7" s="120" t="s">
        <v>102</v>
      </c>
      <c r="C7" s="119"/>
      <c r="D7" s="105"/>
      <c r="E7" s="123" t="s">
        <v>384</v>
      </c>
      <c r="F7" s="14"/>
      <c r="G7" s="184">
        <f t="shared" si="0"/>
        <v>150</v>
      </c>
      <c r="H7" s="185">
        <v>0</v>
      </c>
      <c r="I7" s="69">
        <v>0</v>
      </c>
      <c r="J7" s="69">
        <v>150</v>
      </c>
      <c r="K7" s="16"/>
      <c r="L7" s="16"/>
      <c r="M7" s="17"/>
      <c r="N7" s="18"/>
      <c r="O7" s="18"/>
      <c r="P7" s="18">
        <v>100</v>
      </c>
      <c r="Q7" s="19"/>
      <c r="R7" s="16"/>
      <c r="S7" s="16"/>
      <c r="T7" s="15"/>
      <c r="U7" s="16"/>
      <c r="V7" s="17"/>
      <c r="W7" s="15"/>
      <c r="X7" s="16"/>
      <c r="Y7" s="17"/>
      <c r="Z7" s="14">
        <f t="shared" si="5"/>
        <v>0</v>
      </c>
      <c r="AA7" s="14">
        <f t="shared" si="2"/>
        <v>0</v>
      </c>
      <c r="AB7" s="14">
        <f t="shared" si="3"/>
        <v>250</v>
      </c>
      <c r="AC7" s="69">
        <f t="shared" si="4"/>
        <v>250</v>
      </c>
    </row>
    <row r="8" spans="1:29" ht="15">
      <c r="A8" s="142" t="s">
        <v>432</v>
      </c>
      <c r="B8" s="137" t="s">
        <v>433</v>
      </c>
      <c r="C8" s="119"/>
      <c r="D8" s="105"/>
      <c r="E8" s="123" t="s">
        <v>384</v>
      </c>
      <c r="F8" s="14"/>
      <c r="G8" s="184">
        <f t="shared" si="0"/>
        <v>0</v>
      </c>
      <c r="H8" s="185">
        <v>0</v>
      </c>
      <c r="I8" s="69">
        <v>0</v>
      </c>
      <c r="J8" s="69">
        <v>0</v>
      </c>
      <c r="K8" s="16"/>
      <c r="L8" s="16"/>
      <c r="M8" s="17">
        <v>1</v>
      </c>
      <c r="N8" s="18"/>
      <c r="O8" s="18"/>
      <c r="P8" s="18"/>
      <c r="Q8" s="19"/>
      <c r="R8" s="16"/>
      <c r="S8" s="16"/>
      <c r="T8" s="15"/>
      <c r="U8" s="16"/>
      <c r="V8" s="17"/>
      <c r="W8" s="15"/>
      <c r="X8" s="16"/>
      <c r="Y8" s="17"/>
      <c r="Z8" s="14">
        <f t="shared" si="5"/>
        <v>0</v>
      </c>
      <c r="AA8" s="14">
        <f t="shared" si="2"/>
        <v>0</v>
      </c>
      <c r="AB8" s="14">
        <f t="shared" si="3"/>
        <v>1</v>
      </c>
      <c r="AC8" s="69">
        <f t="shared" si="4"/>
        <v>1</v>
      </c>
    </row>
    <row r="9" spans="1:29" ht="15">
      <c r="A9" s="142" t="s">
        <v>467</v>
      </c>
      <c r="B9" s="137" t="s">
        <v>468</v>
      </c>
      <c r="C9" s="119"/>
      <c r="D9" s="105"/>
      <c r="E9" s="123" t="s">
        <v>384</v>
      </c>
      <c r="F9" s="14"/>
      <c r="G9" s="184">
        <f t="shared" si="0"/>
        <v>0</v>
      </c>
      <c r="H9" s="185">
        <v>0</v>
      </c>
      <c r="I9" s="69">
        <v>0</v>
      </c>
      <c r="J9" s="69">
        <v>0</v>
      </c>
      <c r="K9" s="16"/>
      <c r="L9" s="16"/>
      <c r="M9" s="17">
        <v>1</v>
      </c>
      <c r="N9" s="18"/>
      <c r="O9" s="18"/>
      <c r="P9" s="18"/>
      <c r="Q9" s="19"/>
      <c r="R9" s="16"/>
      <c r="S9" s="16"/>
      <c r="T9" s="15"/>
      <c r="U9" s="16"/>
      <c r="V9" s="17"/>
      <c r="W9" s="15"/>
      <c r="X9" s="16"/>
      <c r="Y9" s="17"/>
      <c r="Z9" s="14">
        <f t="shared" si="5"/>
        <v>0</v>
      </c>
      <c r="AA9" s="14">
        <f t="shared" si="2"/>
        <v>0</v>
      </c>
      <c r="AB9" s="14">
        <f t="shared" si="3"/>
        <v>1</v>
      </c>
      <c r="AC9" s="69">
        <f t="shared" si="4"/>
        <v>1</v>
      </c>
    </row>
    <row r="10" spans="1:29" ht="15">
      <c r="A10" s="142" t="s">
        <v>436</v>
      </c>
      <c r="B10" s="137" t="s">
        <v>437</v>
      </c>
      <c r="C10" s="119"/>
      <c r="D10" s="105"/>
      <c r="E10" s="123" t="s">
        <v>384</v>
      </c>
      <c r="F10" s="14"/>
      <c r="G10" s="184">
        <f t="shared" si="0"/>
        <v>0</v>
      </c>
      <c r="H10" s="185">
        <v>0</v>
      </c>
      <c r="I10" s="69">
        <v>0</v>
      </c>
      <c r="J10" s="69">
        <v>0</v>
      </c>
      <c r="K10" s="16"/>
      <c r="L10" s="16"/>
      <c r="M10" s="17">
        <v>1</v>
      </c>
      <c r="N10" s="18"/>
      <c r="O10" s="18"/>
      <c r="P10" s="18"/>
      <c r="Q10" s="19"/>
      <c r="R10" s="16"/>
      <c r="S10" s="16"/>
      <c r="T10" s="15"/>
      <c r="U10" s="16"/>
      <c r="V10" s="17"/>
      <c r="W10" s="15"/>
      <c r="X10" s="16"/>
      <c r="Y10" s="17"/>
      <c r="Z10" s="14">
        <f t="shared" si="5"/>
        <v>0</v>
      </c>
      <c r="AA10" s="14">
        <f t="shared" si="2"/>
        <v>0</v>
      </c>
      <c r="AB10" s="14">
        <f t="shared" si="3"/>
        <v>1</v>
      </c>
      <c r="AC10" s="69">
        <f t="shared" si="4"/>
        <v>1</v>
      </c>
    </row>
    <row r="11" spans="1:29" ht="15">
      <c r="A11" s="142" t="s">
        <v>440</v>
      </c>
      <c r="B11" s="137" t="s">
        <v>437</v>
      </c>
      <c r="C11" s="119"/>
      <c r="D11" s="105"/>
      <c r="E11" s="123" t="s">
        <v>384</v>
      </c>
      <c r="F11" s="14"/>
      <c r="G11" s="184">
        <f t="shared" si="0"/>
        <v>0</v>
      </c>
      <c r="H11" s="185">
        <v>0</v>
      </c>
      <c r="I11" s="69">
        <v>0</v>
      </c>
      <c r="J11" s="69">
        <v>0</v>
      </c>
      <c r="K11" s="16"/>
      <c r="L11" s="16"/>
      <c r="M11" s="17">
        <v>1</v>
      </c>
      <c r="N11" s="18"/>
      <c r="O11" s="18"/>
      <c r="P11" s="18"/>
      <c r="Q11" s="19"/>
      <c r="R11" s="16"/>
      <c r="S11" s="16"/>
      <c r="T11" s="15"/>
      <c r="U11" s="16"/>
      <c r="V11" s="17"/>
      <c r="W11" s="15"/>
      <c r="X11" s="16"/>
      <c r="Y11" s="17"/>
      <c r="Z11" s="14">
        <f t="shared" si="5"/>
        <v>0</v>
      </c>
      <c r="AA11" s="14">
        <f t="shared" si="2"/>
        <v>0</v>
      </c>
      <c r="AB11" s="14">
        <f t="shared" si="3"/>
        <v>1</v>
      </c>
      <c r="AC11" s="69">
        <f t="shared" si="4"/>
        <v>1</v>
      </c>
    </row>
    <row r="12" spans="1:29" ht="15">
      <c r="A12" s="136" t="s">
        <v>356</v>
      </c>
      <c r="B12" s="137" t="s">
        <v>357</v>
      </c>
      <c r="C12" s="119"/>
      <c r="D12" s="105"/>
      <c r="E12" s="123" t="s">
        <v>384</v>
      </c>
      <c r="F12" s="14"/>
      <c r="G12" s="184">
        <f t="shared" si="0"/>
        <v>25</v>
      </c>
      <c r="H12" s="185">
        <v>0</v>
      </c>
      <c r="I12" s="69">
        <v>0</v>
      </c>
      <c r="J12" s="69">
        <v>25</v>
      </c>
      <c r="K12" s="16"/>
      <c r="L12" s="16"/>
      <c r="M12" s="17"/>
      <c r="N12" s="18"/>
      <c r="O12" s="18"/>
      <c r="P12" s="18">
        <v>30</v>
      </c>
      <c r="Q12" s="19"/>
      <c r="R12" s="16"/>
      <c r="S12" s="16"/>
      <c r="T12" s="15"/>
      <c r="U12" s="16"/>
      <c r="V12" s="17"/>
      <c r="W12" s="15"/>
      <c r="X12" s="16"/>
      <c r="Y12" s="17">
        <v>38</v>
      </c>
      <c r="Z12" s="14">
        <f t="shared" si="5"/>
        <v>0</v>
      </c>
      <c r="AA12" s="14">
        <f t="shared" si="2"/>
        <v>0</v>
      </c>
      <c r="AB12" s="14">
        <f t="shared" si="3"/>
        <v>17</v>
      </c>
      <c r="AC12" s="69">
        <f t="shared" si="4"/>
        <v>17</v>
      </c>
    </row>
    <row r="13" spans="1:29" ht="15">
      <c r="A13" s="142" t="s">
        <v>458</v>
      </c>
      <c r="B13" s="137" t="s">
        <v>459</v>
      </c>
      <c r="C13" s="119"/>
      <c r="D13" s="105"/>
      <c r="E13" s="123" t="s">
        <v>384</v>
      </c>
      <c r="F13" s="14"/>
      <c r="G13" s="184">
        <f t="shared" si="0"/>
        <v>0</v>
      </c>
      <c r="H13" s="185">
        <v>0</v>
      </c>
      <c r="I13" s="69">
        <v>0</v>
      </c>
      <c r="J13" s="69">
        <v>0</v>
      </c>
      <c r="K13" s="16"/>
      <c r="L13" s="16"/>
      <c r="M13" s="17">
        <v>1</v>
      </c>
      <c r="N13" s="18"/>
      <c r="O13" s="18"/>
      <c r="P13" s="18"/>
      <c r="Q13" s="19"/>
      <c r="R13" s="16"/>
      <c r="S13" s="16"/>
      <c r="T13" s="15"/>
      <c r="U13" s="16"/>
      <c r="V13" s="17"/>
      <c r="W13" s="15"/>
      <c r="X13" s="16"/>
      <c r="Y13" s="17"/>
      <c r="Z13" s="14">
        <f t="shared" si="5"/>
        <v>0</v>
      </c>
      <c r="AA13" s="14">
        <f t="shared" si="2"/>
        <v>0</v>
      </c>
      <c r="AB13" s="14">
        <f t="shared" si="3"/>
        <v>1</v>
      </c>
      <c r="AC13" s="69">
        <f t="shared" si="4"/>
        <v>1</v>
      </c>
    </row>
    <row r="14" spans="1:29" ht="15" customHeight="1">
      <c r="A14" s="119" t="s">
        <v>46</v>
      </c>
      <c r="B14" s="120" t="s">
        <v>101</v>
      </c>
      <c r="C14" s="119"/>
      <c r="D14" s="105"/>
      <c r="E14" s="123" t="s">
        <v>384</v>
      </c>
      <c r="F14" s="14"/>
      <c r="G14" s="184">
        <f t="shared" si="0"/>
        <v>1</v>
      </c>
      <c r="H14" s="185">
        <v>0</v>
      </c>
      <c r="I14" s="69">
        <v>0</v>
      </c>
      <c r="J14" s="69">
        <v>1</v>
      </c>
      <c r="K14" s="16"/>
      <c r="L14" s="16"/>
      <c r="M14" s="17"/>
      <c r="N14" s="18"/>
      <c r="O14" s="18"/>
      <c r="P14" s="18"/>
      <c r="Q14" s="19"/>
      <c r="R14" s="16"/>
      <c r="S14" s="16"/>
      <c r="T14" s="15"/>
      <c r="U14" s="16"/>
      <c r="V14" s="17"/>
      <c r="W14" s="15"/>
      <c r="X14" s="16"/>
      <c r="Y14" s="17"/>
      <c r="Z14" s="14">
        <f t="shared" si="5"/>
        <v>0</v>
      </c>
      <c r="AA14" s="14">
        <f t="shared" si="2"/>
        <v>0</v>
      </c>
      <c r="AB14" s="14">
        <f t="shared" si="3"/>
        <v>1</v>
      </c>
      <c r="AC14" s="69">
        <f t="shared" si="4"/>
        <v>1</v>
      </c>
    </row>
    <row r="15" spans="1:29" ht="15">
      <c r="A15" s="142" t="s">
        <v>453</v>
      </c>
      <c r="B15" s="137" t="s">
        <v>454</v>
      </c>
      <c r="C15" s="119"/>
      <c r="D15" s="105"/>
      <c r="E15" s="123" t="s">
        <v>384</v>
      </c>
      <c r="F15" s="14"/>
      <c r="G15" s="184">
        <f t="shared" si="0"/>
        <v>0</v>
      </c>
      <c r="H15" s="185">
        <v>0</v>
      </c>
      <c r="I15" s="69">
        <v>0</v>
      </c>
      <c r="J15" s="69">
        <v>0</v>
      </c>
      <c r="K15" s="16"/>
      <c r="L15" s="16"/>
      <c r="M15" s="17">
        <v>1</v>
      </c>
      <c r="N15" s="18"/>
      <c r="O15" s="18"/>
      <c r="P15" s="18"/>
      <c r="Q15" s="19"/>
      <c r="R15" s="16"/>
      <c r="S15" s="16"/>
      <c r="T15" s="15"/>
      <c r="U15" s="16"/>
      <c r="V15" s="17"/>
      <c r="W15" s="15"/>
      <c r="X15" s="16"/>
      <c r="Y15" s="17"/>
      <c r="Z15" s="14">
        <f t="shared" si="5"/>
        <v>0</v>
      </c>
      <c r="AA15" s="14">
        <f t="shared" si="2"/>
        <v>0</v>
      </c>
      <c r="AB15" s="14">
        <f t="shared" si="3"/>
        <v>1</v>
      </c>
      <c r="AC15" s="69">
        <f t="shared" si="4"/>
        <v>1</v>
      </c>
    </row>
    <row r="16" spans="1:29" ht="15">
      <c r="A16" s="142" t="s">
        <v>434</v>
      </c>
      <c r="B16" s="137" t="s">
        <v>435</v>
      </c>
      <c r="C16" s="119"/>
      <c r="D16" s="105"/>
      <c r="E16" s="123" t="s">
        <v>384</v>
      </c>
      <c r="F16" s="14"/>
      <c r="G16" s="184">
        <f t="shared" si="0"/>
        <v>0</v>
      </c>
      <c r="H16" s="185">
        <v>0</v>
      </c>
      <c r="I16" s="69">
        <v>0</v>
      </c>
      <c r="J16" s="69">
        <v>0</v>
      </c>
      <c r="K16" s="16"/>
      <c r="L16" s="16"/>
      <c r="M16" s="17">
        <v>2</v>
      </c>
      <c r="N16" s="18"/>
      <c r="O16" s="18"/>
      <c r="P16" s="18"/>
      <c r="Q16" s="19"/>
      <c r="R16" s="16"/>
      <c r="S16" s="16"/>
      <c r="T16" s="15"/>
      <c r="U16" s="16"/>
      <c r="V16" s="17"/>
      <c r="W16" s="15"/>
      <c r="X16" s="16"/>
      <c r="Y16" s="17"/>
      <c r="Z16" s="14">
        <f t="shared" si="5"/>
        <v>0</v>
      </c>
      <c r="AA16" s="14">
        <f t="shared" si="2"/>
        <v>0</v>
      </c>
      <c r="AB16" s="14">
        <f t="shared" si="3"/>
        <v>2</v>
      </c>
      <c r="AC16" s="69">
        <f t="shared" si="4"/>
        <v>2</v>
      </c>
    </row>
    <row r="17" spans="1:29" ht="15">
      <c r="A17" s="142" t="s">
        <v>452</v>
      </c>
      <c r="B17" s="137" t="s">
        <v>435</v>
      </c>
      <c r="C17" s="119"/>
      <c r="D17" s="105"/>
      <c r="E17" s="123" t="s">
        <v>384</v>
      </c>
      <c r="F17" s="14"/>
      <c r="G17" s="184">
        <f t="shared" si="0"/>
        <v>0</v>
      </c>
      <c r="H17" s="185">
        <v>0</v>
      </c>
      <c r="I17" s="69">
        <v>0</v>
      </c>
      <c r="J17" s="69">
        <v>0</v>
      </c>
      <c r="K17" s="16"/>
      <c r="L17" s="16"/>
      <c r="M17" s="17">
        <v>1</v>
      </c>
      <c r="N17" s="18"/>
      <c r="O17" s="18"/>
      <c r="P17" s="18"/>
      <c r="Q17" s="19"/>
      <c r="R17" s="16"/>
      <c r="S17" s="16"/>
      <c r="T17" s="15"/>
      <c r="U17" s="16"/>
      <c r="V17" s="17"/>
      <c r="W17" s="15"/>
      <c r="X17" s="16"/>
      <c r="Y17" s="17"/>
      <c r="Z17" s="14">
        <f t="shared" si="5"/>
        <v>0</v>
      </c>
      <c r="AA17" s="14">
        <f t="shared" si="2"/>
        <v>0</v>
      </c>
      <c r="AB17" s="14">
        <f t="shared" si="3"/>
        <v>1</v>
      </c>
      <c r="AC17" s="69">
        <f t="shared" si="4"/>
        <v>1</v>
      </c>
    </row>
    <row r="18" spans="1:29" ht="15">
      <c r="A18" s="142" t="s">
        <v>441</v>
      </c>
      <c r="B18" s="137" t="s">
        <v>442</v>
      </c>
      <c r="C18" s="119"/>
      <c r="D18" s="105"/>
      <c r="E18" s="123" t="s">
        <v>384</v>
      </c>
      <c r="F18" s="14"/>
      <c r="G18" s="184">
        <f t="shared" si="0"/>
        <v>0</v>
      </c>
      <c r="H18" s="185">
        <v>0</v>
      </c>
      <c r="I18" s="69">
        <v>0</v>
      </c>
      <c r="J18" s="69">
        <v>0</v>
      </c>
      <c r="K18" s="16"/>
      <c r="L18" s="16"/>
      <c r="M18" s="17">
        <v>1</v>
      </c>
      <c r="N18" s="18"/>
      <c r="O18" s="18"/>
      <c r="P18" s="18"/>
      <c r="Q18" s="19"/>
      <c r="R18" s="16"/>
      <c r="S18" s="16"/>
      <c r="T18" s="15"/>
      <c r="U18" s="16"/>
      <c r="V18" s="17"/>
      <c r="W18" s="15"/>
      <c r="X18" s="16"/>
      <c r="Y18" s="17"/>
      <c r="Z18" s="14">
        <f t="shared" si="5"/>
        <v>0</v>
      </c>
      <c r="AA18" s="14">
        <f t="shared" si="2"/>
        <v>0</v>
      </c>
      <c r="AB18" s="14">
        <f t="shared" si="3"/>
        <v>1</v>
      </c>
      <c r="AC18" s="69">
        <f t="shared" si="4"/>
        <v>1</v>
      </c>
    </row>
    <row r="19" spans="1:29" ht="15">
      <c r="A19" s="142" t="s">
        <v>450</v>
      </c>
      <c r="B19" s="137" t="s">
        <v>451</v>
      </c>
      <c r="C19" s="119"/>
      <c r="D19" s="105"/>
      <c r="E19" s="123" t="s">
        <v>384</v>
      </c>
      <c r="F19" s="14"/>
      <c r="G19" s="184">
        <f t="shared" si="0"/>
        <v>0</v>
      </c>
      <c r="H19" s="185">
        <v>0</v>
      </c>
      <c r="I19" s="69">
        <v>0</v>
      </c>
      <c r="J19" s="69">
        <v>0</v>
      </c>
      <c r="K19" s="16"/>
      <c r="L19" s="16"/>
      <c r="M19" s="17">
        <v>2</v>
      </c>
      <c r="N19" s="18"/>
      <c r="O19" s="18"/>
      <c r="P19" s="18"/>
      <c r="Q19" s="19"/>
      <c r="R19" s="16"/>
      <c r="S19" s="16"/>
      <c r="T19" s="15"/>
      <c r="U19" s="16"/>
      <c r="V19" s="17"/>
      <c r="W19" s="15"/>
      <c r="X19" s="16"/>
      <c r="Y19" s="17"/>
      <c r="Z19" s="14">
        <f t="shared" si="5"/>
        <v>0</v>
      </c>
      <c r="AA19" s="14">
        <f t="shared" si="2"/>
        <v>0</v>
      </c>
      <c r="AB19" s="14">
        <f t="shared" si="3"/>
        <v>2</v>
      </c>
      <c r="AC19" s="69">
        <f t="shared" si="4"/>
        <v>2</v>
      </c>
    </row>
    <row r="20" spans="1:29" ht="15">
      <c r="A20" s="142" t="s">
        <v>438</v>
      </c>
      <c r="B20" s="137" t="s">
        <v>439</v>
      </c>
      <c r="C20" s="119"/>
      <c r="D20" s="105"/>
      <c r="E20" s="123" t="s">
        <v>384</v>
      </c>
      <c r="F20" s="14"/>
      <c r="G20" s="184">
        <f t="shared" si="0"/>
        <v>0</v>
      </c>
      <c r="H20" s="185">
        <v>0</v>
      </c>
      <c r="I20" s="69">
        <v>0</v>
      </c>
      <c r="J20" s="69">
        <v>0</v>
      </c>
      <c r="K20" s="16"/>
      <c r="L20" s="16"/>
      <c r="M20" s="17">
        <v>1</v>
      </c>
      <c r="N20" s="18"/>
      <c r="O20" s="18"/>
      <c r="P20" s="18"/>
      <c r="Q20" s="19"/>
      <c r="R20" s="16"/>
      <c r="S20" s="16"/>
      <c r="T20" s="15"/>
      <c r="U20" s="16"/>
      <c r="V20" s="17"/>
      <c r="W20" s="15"/>
      <c r="X20" s="16"/>
      <c r="Y20" s="17"/>
      <c r="Z20" s="14">
        <f t="shared" si="5"/>
        <v>0</v>
      </c>
      <c r="AA20" s="14">
        <f t="shared" si="2"/>
        <v>0</v>
      </c>
      <c r="AB20" s="14">
        <f t="shared" si="3"/>
        <v>1</v>
      </c>
      <c r="AC20" s="69">
        <f t="shared" si="4"/>
        <v>1</v>
      </c>
    </row>
    <row r="21" spans="1:29" ht="15">
      <c r="A21" s="142" t="s">
        <v>443</v>
      </c>
      <c r="B21" s="137" t="s">
        <v>444</v>
      </c>
      <c r="C21" s="119"/>
      <c r="D21" s="105"/>
      <c r="E21" s="123" t="s">
        <v>384</v>
      </c>
      <c r="F21" s="14"/>
      <c r="G21" s="184">
        <f t="shared" si="0"/>
        <v>0</v>
      </c>
      <c r="H21" s="185">
        <v>0</v>
      </c>
      <c r="I21" s="69">
        <v>0</v>
      </c>
      <c r="J21" s="69">
        <v>0</v>
      </c>
      <c r="K21" s="16"/>
      <c r="L21" s="16"/>
      <c r="M21" s="17">
        <v>1</v>
      </c>
      <c r="N21" s="18"/>
      <c r="O21" s="18"/>
      <c r="P21" s="18"/>
      <c r="Q21" s="19"/>
      <c r="R21" s="16"/>
      <c r="S21" s="16"/>
      <c r="T21" s="15"/>
      <c r="U21" s="16"/>
      <c r="V21" s="17"/>
      <c r="W21" s="15"/>
      <c r="X21" s="16"/>
      <c r="Y21" s="17"/>
      <c r="Z21" s="14">
        <f t="shared" si="5"/>
        <v>0</v>
      </c>
      <c r="AA21" s="14">
        <f t="shared" si="2"/>
        <v>0</v>
      </c>
      <c r="AB21" s="14">
        <f t="shared" si="3"/>
        <v>1</v>
      </c>
      <c r="AC21" s="69">
        <f t="shared" si="4"/>
        <v>1</v>
      </c>
    </row>
    <row r="22" spans="1:29" ht="15">
      <c r="A22" s="142" t="s">
        <v>445</v>
      </c>
      <c r="B22" s="137" t="s">
        <v>444</v>
      </c>
      <c r="C22" s="119"/>
      <c r="D22" s="105"/>
      <c r="E22" s="123" t="s">
        <v>384</v>
      </c>
      <c r="F22" s="14"/>
      <c r="G22" s="184">
        <f t="shared" si="0"/>
        <v>0</v>
      </c>
      <c r="H22" s="185">
        <v>0</v>
      </c>
      <c r="I22" s="69">
        <v>0</v>
      </c>
      <c r="J22" s="69">
        <v>0</v>
      </c>
      <c r="K22" s="16"/>
      <c r="L22" s="16"/>
      <c r="M22" s="17">
        <v>1</v>
      </c>
      <c r="N22" s="18"/>
      <c r="O22" s="18"/>
      <c r="P22" s="18"/>
      <c r="Q22" s="19"/>
      <c r="R22" s="16"/>
      <c r="S22" s="16"/>
      <c r="T22" s="15"/>
      <c r="U22" s="16"/>
      <c r="V22" s="17"/>
      <c r="W22" s="15"/>
      <c r="X22" s="16"/>
      <c r="Y22" s="17"/>
      <c r="Z22" s="14">
        <f t="shared" si="5"/>
        <v>0</v>
      </c>
      <c r="AA22" s="14">
        <f t="shared" si="2"/>
        <v>0</v>
      </c>
      <c r="AB22" s="14">
        <f t="shared" si="3"/>
        <v>1</v>
      </c>
      <c r="AC22" s="69">
        <f t="shared" si="4"/>
        <v>1</v>
      </c>
    </row>
    <row r="23" spans="1:29" ht="15">
      <c r="A23" s="142" t="s">
        <v>479</v>
      </c>
      <c r="B23" s="137" t="s">
        <v>480</v>
      </c>
      <c r="C23" s="119"/>
      <c r="D23" s="105"/>
      <c r="E23" s="123" t="s">
        <v>483</v>
      </c>
      <c r="F23" s="14"/>
      <c r="G23" s="184">
        <v>0</v>
      </c>
      <c r="H23" s="185">
        <v>0</v>
      </c>
      <c r="I23" s="69">
        <v>0</v>
      </c>
      <c r="J23" s="69">
        <v>0</v>
      </c>
      <c r="K23" s="16"/>
      <c r="L23" s="16"/>
      <c r="M23" s="17">
        <v>1</v>
      </c>
      <c r="N23" s="18"/>
      <c r="O23" s="18"/>
      <c r="P23" s="18"/>
      <c r="Q23" s="19"/>
      <c r="R23" s="16"/>
      <c r="S23" s="16"/>
      <c r="T23" s="15"/>
      <c r="U23" s="16"/>
      <c r="V23" s="17"/>
      <c r="W23" s="15"/>
      <c r="X23" s="16"/>
      <c r="Y23" s="17"/>
      <c r="Z23" s="14">
        <f t="shared" si="5"/>
        <v>0</v>
      </c>
      <c r="AA23" s="14">
        <f t="shared" si="2"/>
        <v>0</v>
      </c>
      <c r="AB23" s="14">
        <f t="shared" si="3"/>
        <v>1</v>
      </c>
      <c r="AC23" s="69">
        <f t="shared" si="4"/>
        <v>1</v>
      </c>
    </row>
    <row r="24" spans="1:29" ht="15">
      <c r="A24" s="142" t="s">
        <v>481</v>
      </c>
      <c r="B24" s="137" t="s">
        <v>482</v>
      </c>
      <c r="C24" s="119"/>
      <c r="D24" s="105"/>
      <c r="E24" s="123" t="s">
        <v>483</v>
      </c>
      <c r="F24" s="14"/>
      <c r="G24" s="184">
        <f t="shared" ref="G24:G36" si="6">SUM(H24+I24+J24)</f>
        <v>0</v>
      </c>
      <c r="H24" s="185">
        <v>0</v>
      </c>
      <c r="I24" s="69">
        <v>0</v>
      </c>
      <c r="J24" s="69">
        <v>0</v>
      </c>
      <c r="K24" s="16"/>
      <c r="L24" s="16"/>
      <c r="M24" s="17">
        <v>1</v>
      </c>
      <c r="N24" s="18"/>
      <c r="O24" s="18"/>
      <c r="P24" s="18"/>
      <c r="Q24" s="19"/>
      <c r="R24" s="16"/>
      <c r="S24" s="16"/>
      <c r="T24" s="15"/>
      <c r="U24" s="16"/>
      <c r="V24" s="17"/>
      <c r="W24" s="15"/>
      <c r="X24" s="16"/>
      <c r="Y24" s="17"/>
      <c r="Z24" s="14">
        <f t="shared" si="5"/>
        <v>0</v>
      </c>
      <c r="AA24" s="14">
        <f t="shared" si="2"/>
        <v>0</v>
      </c>
      <c r="AB24" s="14">
        <f t="shared" si="3"/>
        <v>1</v>
      </c>
      <c r="AC24" s="69">
        <f t="shared" si="4"/>
        <v>1</v>
      </c>
    </row>
    <row r="25" spans="1:29" ht="15">
      <c r="A25" s="142" t="s">
        <v>462</v>
      </c>
      <c r="B25" s="137" t="s">
        <v>422</v>
      </c>
      <c r="C25" s="119"/>
      <c r="D25" s="105"/>
      <c r="E25" s="123" t="s">
        <v>384</v>
      </c>
      <c r="F25" s="14"/>
      <c r="G25" s="184">
        <f t="shared" si="6"/>
        <v>0</v>
      </c>
      <c r="H25" s="185">
        <v>0</v>
      </c>
      <c r="I25" s="69">
        <v>0</v>
      </c>
      <c r="J25" s="69">
        <v>0</v>
      </c>
      <c r="K25" s="16"/>
      <c r="L25" s="16"/>
      <c r="M25" s="17">
        <v>2</v>
      </c>
      <c r="N25" s="18"/>
      <c r="O25" s="18"/>
      <c r="P25" s="18"/>
      <c r="Q25" s="19"/>
      <c r="R25" s="16"/>
      <c r="S25" s="16"/>
      <c r="T25" s="15"/>
      <c r="U25" s="16"/>
      <c r="V25" s="17"/>
      <c r="W25" s="15"/>
      <c r="X25" s="16"/>
      <c r="Y25" s="17"/>
      <c r="Z25" s="14">
        <f t="shared" si="5"/>
        <v>0</v>
      </c>
      <c r="AA25" s="14">
        <f t="shared" si="2"/>
        <v>0</v>
      </c>
      <c r="AB25" s="14">
        <f t="shared" si="3"/>
        <v>2</v>
      </c>
      <c r="AC25" s="69">
        <f t="shared" si="4"/>
        <v>2</v>
      </c>
    </row>
    <row r="26" spans="1:29" ht="15">
      <c r="A26" s="142" t="s">
        <v>463</v>
      </c>
      <c r="B26" s="137" t="s">
        <v>422</v>
      </c>
      <c r="C26" s="119"/>
      <c r="D26" s="105"/>
      <c r="E26" s="123" t="s">
        <v>384</v>
      </c>
      <c r="F26" s="14"/>
      <c r="G26" s="184">
        <f t="shared" si="6"/>
        <v>0</v>
      </c>
      <c r="H26" s="185">
        <v>0</v>
      </c>
      <c r="I26" s="69">
        <v>0</v>
      </c>
      <c r="J26" s="69">
        <v>0</v>
      </c>
      <c r="K26" s="16"/>
      <c r="L26" s="16"/>
      <c r="M26" s="17">
        <v>1</v>
      </c>
      <c r="N26" s="18"/>
      <c r="O26" s="18"/>
      <c r="P26" s="18"/>
      <c r="Q26" s="19"/>
      <c r="R26" s="16"/>
      <c r="S26" s="16"/>
      <c r="T26" s="15"/>
      <c r="U26" s="16"/>
      <c r="V26" s="17"/>
      <c r="W26" s="15"/>
      <c r="X26" s="16"/>
      <c r="Y26" s="17"/>
      <c r="Z26" s="14">
        <f t="shared" si="5"/>
        <v>0</v>
      </c>
      <c r="AA26" s="14">
        <f t="shared" si="2"/>
        <v>0</v>
      </c>
      <c r="AB26" s="14">
        <f t="shared" si="3"/>
        <v>1</v>
      </c>
      <c r="AC26" s="69">
        <f t="shared" si="4"/>
        <v>1</v>
      </c>
    </row>
    <row r="27" spans="1:29" ht="15">
      <c r="A27" s="142" t="s">
        <v>429</v>
      </c>
      <c r="B27" s="137" t="s">
        <v>428</v>
      </c>
      <c r="C27" s="119"/>
      <c r="D27" s="105"/>
      <c r="E27" s="123" t="s">
        <v>384</v>
      </c>
      <c r="F27" s="14"/>
      <c r="G27" s="184">
        <f t="shared" si="6"/>
        <v>0</v>
      </c>
      <c r="H27" s="185">
        <v>0</v>
      </c>
      <c r="I27" s="69">
        <v>0</v>
      </c>
      <c r="J27" s="69">
        <v>0</v>
      </c>
      <c r="K27" s="16"/>
      <c r="L27" s="16"/>
      <c r="M27" s="17">
        <v>1</v>
      </c>
      <c r="N27" s="18"/>
      <c r="O27" s="18"/>
      <c r="P27" s="18"/>
      <c r="Q27" s="19"/>
      <c r="R27" s="16"/>
      <c r="S27" s="16"/>
      <c r="T27" s="15"/>
      <c r="U27" s="16"/>
      <c r="V27" s="17"/>
      <c r="W27" s="15"/>
      <c r="X27" s="16"/>
      <c r="Y27" s="17"/>
      <c r="Z27" s="14">
        <f t="shared" si="5"/>
        <v>0</v>
      </c>
      <c r="AA27" s="14">
        <f t="shared" si="2"/>
        <v>0</v>
      </c>
      <c r="AB27" s="14">
        <f t="shared" si="3"/>
        <v>1</v>
      </c>
      <c r="AC27" s="69">
        <f t="shared" si="4"/>
        <v>1</v>
      </c>
    </row>
    <row r="28" spans="1:29" ht="15">
      <c r="A28" s="142" t="s">
        <v>457</v>
      </c>
      <c r="B28" s="137" t="s">
        <v>428</v>
      </c>
      <c r="C28" s="119"/>
      <c r="D28" s="105"/>
      <c r="E28" s="123" t="s">
        <v>384</v>
      </c>
      <c r="F28" s="14"/>
      <c r="G28" s="184">
        <f t="shared" si="6"/>
        <v>0</v>
      </c>
      <c r="H28" s="185">
        <v>0</v>
      </c>
      <c r="I28" s="69">
        <v>0</v>
      </c>
      <c r="J28" s="69">
        <v>0</v>
      </c>
      <c r="K28" s="16"/>
      <c r="L28" s="16"/>
      <c r="M28" s="17">
        <v>1</v>
      </c>
      <c r="N28" s="18"/>
      <c r="O28" s="18"/>
      <c r="P28" s="18"/>
      <c r="Q28" s="19"/>
      <c r="R28" s="16"/>
      <c r="S28" s="16"/>
      <c r="T28" s="15"/>
      <c r="U28" s="16"/>
      <c r="V28" s="17"/>
      <c r="W28" s="15"/>
      <c r="X28" s="16"/>
      <c r="Y28" s="17"/>
      <c r="Z28" s="14">
        <f t="shared" si="5"/>
        <v>0</v>
      </c>
      <c r="AA28" s="14">
        <f t="shared" si="2"/>
        <v>0</v>
      </c>
      <c r="AB28" s="14">
        <f t="shared" si="3"/>
        <v>1</v>
      </c>
      <c r="AC28" s="69">
        <f t="shared" si="4"/>
        <v>1</v>
      </c>
    </row>
    <row r="29" spans="1:29" ht="15">
      <c r="A29" s="142" t="s">
        <v>455</v>
      </c>
      <c r="B29" s="137" t="s">
        <v>456</v>
      </c>
      <c r="C29" s="119"/>
      <c r="D29" s="105"/>
      <c r="E29" s="123" t="s">
        <v>384</v>
      </c>
      <c r="F29" s="14"/>
      <c r="G29" s="184">
        <f t="shared" si="6"/>
        <v>0</v>
      </c>
      <c r="H29" s="185">
        <v>0</v>
      </c>
      <c r="I29" s="69">
        <v>0</v>
      </c>
      <c r="J29" s="69">
        <v>0</v>
      </c>
      <c r="K29" s="16"/>
      <c r="L29" s="16"/>
      <c r="M29" s="17">
        <v>1</v>
      </c>
      <c r="N29" s="18"/>
      <c r="O29" s="18"/>
      <c r="P29" s="18"/>
      <c r="Q29" s="19"/>
      <c r="R29" s="16"/>
      <c r="S29" s="16"/>
      <c r="T29" s="15"/>
      <c r="U29" s="16"/>
      <c r="V29" s="17"/>
      <c r="W29" s="15"/>
      <c r="X29" s="16"/>
      <c r="Y29" s="17"/>
      <c r="Z29" s="14">
        <f t="shared" si="5"/>
        <v>0</v>
      </c>
      <c r="AA29" s="14">
        <f t="shared" si="2"/>
        <v>0</v>
      </c>
      <c r="AB29" s="14">
        <f t="shared" si="3"/>
        <v>1</v>
      </c>
      <c r="AC29" s="69">
        <f t="shared" si="4"/>
        <v>1</v>
      </c>
    </row>
    <row r="30" spans="1:29" ht="15">
      <c r="A30" s="142" t="s">
        <v>423</v>
      </c>
      <c r="B30" s="137" t="s">
        <v>427</v>
      </c>
      <c r="C30" s="119"/>
      <c r="D30" s="105"/>
      <c r="E30" s="123" t="s">
        <v>384</v>
      </c>
      <c r="F30" s="14"/>
      <c r="G30" s="184">
        <f t="shared" si="6"/>
        <v>0</v>
      </c>
      <c r="H30" s="185">
        <v>0</v>
      </c>
      <c r="I30" s="69">
        <v>0</v>
      </c>
      <c r="J30" s="69">
        <v>0</v>
      </c>
      <c r="K30" s="16"/>
      <c r="L30" s="16"/>
      <c r="M30" s="17">
        <v>1</v>
      </c>
      <c r="N30" s="18"/>
      <c r="O30" s="18"/>
      <c r="P30" s="18"/>
      <c r="Q30" s="19"/>
      <c r="R30" s="16"/>
      <c r="S30" s="16"/>
      <c r="T30" s="15"/>
      <c r="U30" s="16"/>
      <c r="V30" s="17"/>
      <c r="W30" s="15"/>
      <c r="X30" s="16"/>
      <c r="Y30" s="17"/>
      <c r="Z30" s="14">
        <f t="shared" si="5"/>
        <v>0</v>
      </c>
      <c r="AA30" s="14">
        <f t="shared" si="2"/>
        <v>0</v>
      </c>
      <c r="AB30" s="14">
        <f t="shared" si="3"/>
        <v>1</v>
      </c>
      <c r="AC30" s="69">
        <f t="shared" si="4"/>
        <v>1</v>
      </c>
    </row>
    <row r="31" spans="1:29" ht="15">
      <c r="A31" s="142" t="s">
        <v>448</v>
      </c>
      <c r="B31" s="137" t="s">
        <v>449</v>
      </c>
      <c r="C31" s="119"/>
      <c r="D31" s="105"/>
      <c r="E31" s="123" t="s">
        <v>384</v>
      </c>
      <c r="F31" s="14"/>
      <c r="G31" s="184">
        <f t="shared" si="6"/>
        <v>0</v>
      </c>
      <c r="H31" s="185">
        <v>0</v>
      </c>
      <c r="I31" s="69">
        <v>0</v>
      </c>
      <c r="J31" s="69">
        <v>0</v>
      </c>
      <c r="K31" s="16"/>
      <c r="L31" s="16"/>
      <c r="M31" s="17">
        <v>1</v>
      </c>
      <c r="N31" s="18"/>
      <c r="O31" s="18"/>
      <c r="P31" s="18"/>
      <c r="Q31" s="19"/>
      <c r="R31" s="16"/>
      <c r="S31" s="16"/>
      <c r="T31" s="15"/>
      <c r="U31" s="16"/>
      <c r="V31" s="17"/>
      <c r="W31" s="15"/>
      <c r="X31" s="16"/>
      <c r="Y31" s="17"/>
      <c r="Z31" s="14">
        <f t="shared" si="5"/>
        <v>0</v>
      </c>
      <c r="AA31" s="14">
        <f t="shared" si="2"/>
        <v>0</v>
      </c>
      <c r="AB31" s="14">
        <f t="shared" si="3"/>
        <v>1</v>
      </c>
      <c r="AC31" s="69">
        <f t="shared" si="4"/>
        <v>1</v>
      </c>
    </row>
    <row r="32" spans="1:29" ht="15">
      <c r="A32" s="142" t="s">
        <v>165</v>
      </c>
      <c r="B32" s="137" t="s">
        <v>166</v>
      </c>
      <c r="C32" s="119"/>
      <c r="D32" s="105"/>
      <c r="E32" s="123" t="s">
        <v>384</v>
      </c>
      <c r="F32" s="14"/>
      <c r="G32" s="184">
        <f t="shared" si="6"/>
        <v>10</v>
      </c>
      <c r="H32" s="185">
        <v>0</v>
      </c>
      <c r="I32" s="69">
        <v>0</v>
      </c>
      <c r="J32" s="69">
        <v>10</v>
      </c>
      <c r="K32" s="16"/>
      <c r="L32" s="16"/>
      <c r="M32" s="17"/>
      <c r="N32" s="18"/>
      <c r="O32" s="18"/>
      <c r="P32" s="18"/>
      <c r="Q32" s="19"/>
      <c r="R32" s="16"/>
      <c r="S32" s="16"/>
      <c r="T32" s="15"/>
      <c r="U32" s="16"/>
      <c r="V32" s="17"/>
      <c r="W32" s="15"/>
      <c r="X32" s="16"/>
      <c r="Y32" s="17"/>
      <c r="Z32" s="14">
        <f t="shared" si="5"/>
        <v>0</v>
      </c>
      <c r="AA32" s="14">
        <f t="shared" si="2"/>
        <v>0</v>
      </c>
      <c r="AB32" s="14">
        <f t="shared" si="3"/>
        <v>10</v>
      </c>
      <c r="AC32" s="69">
        <f t="shared" si="4"/>
        <v>10</v>
      </c>
    </row>
    <row r="33" spans="1:30" ht="15">
      <c r="A33" s="142" t="s">
        <v>446</v>
      </c>
      <c r="B33" s="137" t="s">
        <v>447</v>
      </c>
      <c r="C33" s="119"/>
      <c r="D33" s="105"/>
      <c r="E33" s="123" t="s">
        <v>384</v>
      </c>
      <c r="F33" s="14"/>
      <c r="G33" s="184">
        <f t="shared" si="6"/>
        <v>0</v>
      </c>
      <c r="H33" s="185">
        <v>0</v>
      </c>
      <c r="I33" s="69">
        <v>0</v>
      </c>
      <c r="J33" s="69">
        <v>0</v>
      </c>
      <c r="K33" s="16"/>
      <c r="L33" s="16"/>
      <c r="M33" s="17">
        <v>1</v>
      </c>
      <c r="N33" s="18"/>
      <c r="O33" s="18"/>
      <c r="P33" s="18"/>
      <c r="Q33" s="19"/>
      <c r="R33" s="16"/>
      <c r="S33" s="16"/>
      <c r="T33" s="15"/>
      <c r="U33" s="16"/>
      <c r="V33" s="17"/>
      <c r="W33" s="15"/>
      <c r="X33" s="16"/>
      <c r="Y33" s="17"/>
      <c r="Z33" s="14">
        <f t="shared" si="5"/>
        <v>0</v>
      </c>
      <c r="AA33" s="14">
        <f t="shared" si="2"/>
        <v>0</v>
      </c>
      <c r="AB33" s="14">
        <f t="shared" si="3"/>
        <v>1</v>
      </c>
      <c r="AC33" s="69">
        <f t="shared" si="4"/>
        <v>1</v>
      </c>
    </row>
    <row r="34" spans="1:30" ht="15">
      <c r="A34" s="142" t="s">
        <v>464</v>
      </c>
      <c r="B34" s="137" t="s">
        <v>465</v>
      </c>
      <c r="C34" s="119"/>
      <c r="D34" s="105"/>
      <c r="E34" s="123" t="s">
        <v>384</v>
      </c>
      <c r="F34" s="14"/>
      <c r="G34" s="184">
        <f t="shared" si="6"/>
        <v>0</v>
      </c>
      <c r="H34" s="185">
        <v>0</v>
      </c>
      <c r="I34" s="69">
        <v>0</v>
      </c>
      <c r="J34" s="69">
        <v>0</v>
      </c>
      <c r="K34" s="16"/>
      <c r="L34" s="16"/>
      <c r="M34" s="17">
        <v>1</v>
      </c>
      <c r="N34" s="18"/>
      <c r="O34" s="18"/>
      <c r="P34" s="18"/>
      <c r="Q34" s="19"/>
      <c r="R34" s="16"/>
      <c r="S34" s="16"/>
      <c r="T34" s="15"/>
      <c r="U34" s="16"/>
      <c r="V34" s="17"/>
      <c r="W34" s="15"/>
      <c r="X34" s="16"/>
      <c r="Y34" s="17"/>
      <c r="Z34" s="14">
        <f t="shared" si="5"/>
        <v>0</v>
      </c>
      <c r="AA34" s="14">
        <f t="shared" si="2"/>
        <v>0</v>
      </c>
      <c r="AB34" s="14">
        <f t="shared" si="3"/>
        <v>1</v>
      </c>
      <c r="AC34" s="69">
        <f t="shared" si="4"/>
        <v>1</v>
      </c>
    </row>
    <row r="35" spans="1:30" ht="15">
      <c r="A35" s="142" t="s">
        <v>466</v>
      </c>
      <c r="B35" s="137" t="s">
        <v>465</v>
      </c>
      <c r="C35" s="119"/>
      <c r="D35" s="105"/>
      <c r="E35" s="123" t="s">
        <v>384</v>
      </c>
      <c r="F35" s="14"/>
      <c r="G35" s="184">
        <f t="shared" si="6"/>
        <v>0</v>
      </c>
      <c r="H35" s="185">
        <v>0</v>
      </c>
      <c r="I35" s="69">
        <v>0</v>
      </c>
      <c r="J35" s="69">
        <v>0</v>
      </c>
      <c r="K35" s="16"/>
      <c r="L35" s="16"/>
      <c r="M35" s="17">
        <v>1</v>
      </c>
      <c r="N35" s="18"/>
      <c r="O35" s="18"/>
      <c r="P35" s="18"/>
      <c r="Q35" s="19"/>
      <c r="R35" s="16"/>
      <c r="S35" s="16"/>
      <c r="T35" s="15"/>
      <c r="U35" s="16"/>
      <c r="V35" s="17"/>
      <c r="W35" s="15"/>
      <c r="X35" s="16"/>
      <c r="Y35" s="17"/>
      <c r="Z35" s="14">
        <f t="shared" si="5"/>
        <v>0</v>
      </c>
      <c r="AA35" s="14">
        <f t="shared" si="2"/>
        <v>0</v>
      </c>
      <c r="AB35" s="14">
        <f t="shared" si="3"/>
        <v>1</v>
      </c>
      <c r="AC35" s="69">
        <f t="shared" si="4"/>
        <v>1</v>
      </c>
    </row>
    <row r="36" spans="1:30" ht="15">
      <c r="A36" s="188" t="s">
        <v>466</v>
      </c>
      <c r="B36" s="147" t="s">
        <v>465</v>
      </c>
      <c r="C36" s="119"/>
      <c r="D36" s="105"/>
      <c r="E36" s="123" t="s">
        <v>384</v>
      </c>
      <c r="F36" s="14"/>
      <c r="G36" s="184">
        <f t="shared" si="6"/>
        <v>0</v>
      </c>
      <c r="H36" s="185">
        <v>0</v>
      </c>
      <c r="I36" s="69">
        <v>0</v>
      </c>
      <c r="J36" s="69">
        <v>0</v>
      </c>
      <c r="K36" s="16"/>
      <c r="L36" s="16"/>
      <c r="M36" s="17">
        <v>2</v>
      </c>
      <c r="N36" s="18"/>
      <c r="O36" s="18"/>
      <c r="P36" s="18"/>
      <c r="Q36" s="19"/>
      <c r="R36" s="16"/>
      <c r="S36" s="16"/>
      <c r="T36" s="15"/>
      <c r="U36" s="16"/>
      <c r="V36" s="17"/>
      <c r="W36" s="15"/>
      <c r="X36" s="16"/>
      <c r="Y36" s="17"/>
      <c r="Z36" s="14">
        <f t="shared" si="5"/>
        <v>0</v>
      </c>
      <c r="AA36" s="14">
        <f t="shared" si="2"/>
        <v>0</v>
      </c>
      <c r="AB36" s="14">
        <f t="shared" si="3"/>
        <v>2</v>
      </c>
      <c r="AC36" s="69">
        <f t="shared" si="4"/>
        <v>2</v>
      </c>
    </row>
    <row r="37" spans="1:30">
      <c r="A37" s="145" t="s">
        <v>425</v>
      </c>
      <c r="B37" s="146"/>
      <c r="C37" s="22"/>
      <c r="D37" s="106"/>
      <c r="E37" s="124"/>
      <c r="F37" s="23"/>
      <c r="G37" s="186">
        <f>COUNTIF(G5:G36,"&gt;0")</f>
        <v>5</v>
      </c>
      <c r="H37" s="185"/>
      <c r="I37" s="69"/>
      <c r="J37" s="69"/>
      <c r="K37" s="25"/>
      <c r="L37" s="25"/>
      <c r="M37" s="26"/>
      <c r="N37" s="25"/>
      <c r="O37" s="25"/>
      <c r="P37" s="25"/>
      <c r="Q37" s="27"/>
      <c r="R37" s="25"/>
      <c r="S37" s="25"/>
      <c r="T37" s="24"/>
      <c r="U37" s="25"/>
      <c r="V37" s="26"/>
      <c r="W37" s="24"/>
      <c r="X37" s="25"/>
      <c r="Y37" s="26"/>
      <c r="Z37" s="71"/>
      <c r="AA37" s="72"/>
      <c r="AB37" s="73"/>
      <c r="AC37" s="70">
        <f>COUNTIF(AC5:AC36,"&gt;0")</f>
        <v>32</v>
      </c>
    </row>
    <row r="38" spans="1:30" ht="13.5" thickBot="1">
      <c r="A38" s="28" t="s">
        <v>426</v>
      </c>
      <c r="B38" s="29"/>
      <c r="C38" s="30"/>
      <c r="D38" s="107"/>
      <c r="E38" s="125"/>
      <c r="F38" s="31"/>
      <c r="G38" s="187">
        <f t="shared" ref="G38" si="7">SUM(H38:J38)</f>
        <v>266</v>
      </c>
      <c r="H38" s="185">
        <f t="shared" ref="H38:AC38" si="8">SUM(H5:H36)</f>
        <v>0</v>
      </c>
      <c r="I38" s="69">
        <f t="shared" si="8"/>
        <v>0</v>
      </c>
      <c r="J38" s="69">
        <f t="shared" si="8"/>
        <v>266</v>
      </c>
      <c r="K38" s="75">
        <f t="shared" si="8"/>
        <v>0</v>
      </c>
      <c r="L38" s="75">
        <f t="shared" si="8"/>
        <v>0</v>
      </c>
      <c r="M38" s="77">
        <f t="shared" si="8"/>
        <v>32</v>
      </c>
      <c r="N38" s="75">
        <f t="shared" si="8"/>
        <v>0</v>
      </c>
      <c r="O38" s="75">
        <f t="shared" si="8"/>
        <v>0</v>
      </c>
      <c r="P38" s="75">
        <f t="shared" si="8"/>
        <v>730</v>
      </c>
      <c r="Q38" s="78">
        <f t="shared" si="8"/>
        <v>0</v>
      </c>
      <c r="R38" s="75">
        <f t="shared" si="8"/>
        <v>0</v>
      </c>
      <c r="S38" s="75">
        <f t="shared" si="8"/>
        <v>0</v>
      </c>
      <c r="T38" s="76">
        <f t="shared" si="8"/>
        <v>0</v>
      </c>
      <c r="U38" s="75">
        <f t="shared" si="8"/>
        <v>0</v>
      </c>
      <c r="V38" s="77">
        <f t="shared" si="8"/>
        <v>0</v>
      </c>
      <c r="W38" s="76">
        <f t="shared" si="8"/>
        <v>0</v>
      </c>
      <c r="X38" s="75">
        <f t="shared" si="8"/>
        <v>0</v>
      </c>
      <c r="Y38" s="77">
        <f t="shared" si="8"/>
        <v>38</v>
      </c>
      <c r="Z38" s="75">
        <f t="shared" si="8"/>
        <v>0</v>
      </c>
      <c r="AA38" s="75">
        <f t="shared" si="8"/>
        <v>0</v>
      </c>
      <c r="AB38" s="75">
        <f t="shared" si="8"/>
        <v>990</v>
      </c>
      <c r="AC38" s="74">
        <f t="shared" si="8"/>
        <v>990</v>
      </c>
    </row>
    <row r="39" spans="1:30">
      <c r="A39" s="8" t="s">
        <v>40</v>
      </c>
      <c r="B39" s="35"/>
      <c r="C39" s="36"/>
      <c r="D39" s="108"/>
      <c r="E39" s="12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2"/>
    </row>
    <row r="40" spans="1:30">
      <c r="A40" s="119" t="s">
        <v>49</v>
      </c>
      <c r="B40" s="120" t="s">
        <v>104</v>
      </c>
      <c r="C40" s="119"/>
      <c r="D40" s="105"/>
      <c r="E40" s="123" t="s">
        <v>384</v>
      </c>
      <c r="F40" s="14"/>
      <c r="G40" s="69">
        <f t="shared" ref="G40:G56" si="9">SUM(H40+I40+J40)</f>
        <v>2</v>
      </c>
      <c r="H40" s="14">
        <v>0</v>
      </c>
      <c r="I40" s="14">
        <v>0</v>
      </c>
      <c r="J40" s="69">
        <v>2</v>
      </c>
      <c r="K40" s="15">
        <v>1</v>
      </c>
      <c r="L40" s="16"/>
      <c r="M40" s="17">
        <v>1</v>
      </c>
      <c r="N40" s="18"/>
      <c r="O40" s="18"/>
      <c r="P40" s="18"/>
      <c r="Q40" s="19"/>
      <c r="R40" s="16"/>
      <c r="S40" s="16"/>
      <c r="T40" s="15"/>
      <c r="U40" s="16"/>
      <c r="V40" s="17">
        <v>2</v>
      </c>
      <c r="W40" s="15"/>
      <c r="X40" s="16"/>
      <c r="Y40" s="17"/>
      <c r="Z40" s="14">
        <f t="shared" ref="Z40:Z56" si="10">SUM(H40+K40+N40-Q40-T40-W40)</f>
        <v>1</v>
      </c>
      <c r="AA40" s="14">
        <f t="shared" ref="AA40:AA56" si="11">SUM(I40+L40+O40-R40-U40-X40)</f>
        <v>0</v>
      </c>
      <c r="AB40" s="14">
        <f t="shared" ref="AB40:AB56" si="12">SUM(J40+M40+P40-S40-V40-Y40)</f>
        <v>1</v>
      </c>
      <c r="AC40" s="69">
        <f t="shared" ref="AC40:AC56" si="13">SUM(Z40+AA40+AB40)</f>
        <v>2</v>
      </c>
    </row>
    <row r="41" spans="1:30" ht="15">
      <c r="A41" s="138" t="s">
        <v>215</v>
      </c>
      <c r="B41" s="137" t="s">
        <v>216</v>
      </c>
      <c r="C41" s="119"/>
      <c r="D41" s="105"/>
      <c r="E41" s="123" t="s">
        <v>384</v>
      </c>
      <c r="F41" s="14"/>
      <c r="G41" s="69">
        <f t="shared" si="9"/>
        <v>0</v>
      </c>
      <c r="H41" s="14">
        <v>0</v>
      </c>
      <c r="I41" s="14">
        <v>0</v>
      </c>
      <c r="J41" s="69">
        <v>0</v>
      </c>
      <c r="K41" s="15">
        <v>1</v>
      </c>
      <c r="L41" s="16">
        <v>1</v>
      </c>
      <c r="M41" s="17"/>
      <c r="N41" s="18"/>
      <c r="O41" s="18"/>
      <c r="P41" s="18"/>
      <c r="Q41" s="19"/>
      <c r="R41" s="16"/>
      <c r="S41" s="16"/>
      <c r="T41" s="15">
        <v>1</v>
      </c>
      <c r="U41" s="16"/>
      <c r="V41" s="17"/>
      <c r="W41" s="15"/>
      <c r="X41" s="16"/>
      <c r="Y41" s="17"/>
      <c r="Z41" s="14">
        <f t="shared" si="10"/>
        <v>0</v>
      </c>
      <c r="AA41" s="14">
        <f t="shared" si="11"/>
        <v>1</v>
      </c>
      <c r="AB41" s="14">
        <f t="shared" si="12"/>
        <v>0</v>
      </c>
      <c r="AC41" s="69">
        <f t="shared" si="13"/>
        <v>1</v>
      </c>
    </row>
    <row r="42" spans="1:30" ht="15">
      <c r="A42" s="138" t="s">
        <v>473</v>
      </c>
      <c r="B42" s="137" t="s">
        <v>474</v>
      </c>
      <c r="C42" s="119"/>
      <c r="D42" s="105"/>
      <c r="E42" s="123" t="s">
        <v>382</v>
      </c>
      <c r="F42" s="14"/>
      <c r="G42" s="69">
        <f t="shared" si="9"/>
        <v>0</v>
      </c>
      <c r="H42" s="14">
        <v>0</v>
      </c>
      <c r="I42" s="14">
        <v>0</v>
      </c>
      <c r="J42" s="69">
        <v>0</v>
      </c>
      <c r="K42" s="15"/>
      <c r="L42" s="16"/>
      <c r="M42" s="17">
        <v>4</v>
      </c>
      <c r="N42" s="18"/>
      <c r="O42" s="18"/>
      <c r="P42" s="18"/>
      <c r="Q42" s="19"/>
      <c r="R42" s="16"/>
      <c r="S42" s="16"/>
      <c r="T42" s="15"/>
      <c r="U42" s="16"/>
      <c r="V42" s="17">
        <v>1</v>
      </c>
      <c r="W42" s="15"/>
      <c r="X42" s="16"/>
      <c r="Y42" s="17"/>
      <c r="Z42" s="14">
        <f t="shared" si="10"/>
        <v>0</v>
      </c>
      <c r="AA42" s="14">
        <f t="shared" si="11"/>
        <v>0</v>
      </c>
      <c r="AB42" s="14">
        <f t="shared" si="12"/>
        <v>3</v>
      </c>
      <c r="AC42" s="69">
        <f t="shared" si="13"/>
        <v>3</v>
      </c>
    </row>
    <row r="43" spans="1:30" ht="15" customHeight="1">
      <c r="A43" s="119" t="s">
        <v>51</v>
      </c>
      <c r="B43" s="120" t="s">
        <v>106</v>
      </c>
      <c r="C43" s="119"/>
      <c r="D43" s="105"/>
      <c r="E43" s="123" t="s">
        <v>384</v>
      </c>
      <c r="F43" s="14"/>
      <c r="G43" s="69">
        <f t="shared" si="9"/>
        <v>15</v>
      </c>
      <c r="H43" s="14">
        <v>0</v>
      </c>
      <c r="I43" s="14">
        <v>0</v>
      </c>
      <c r="J43" s="69">
        <v>15</v>
      </c>
      <c r="K43" s="15"/>
      <c r="L43" s="16"/>
      <c r="M43" s="17"/>
      <c r="N43" s="18"/>
      <c r="O43" s="18"/>
      <c r="P43" s="18"/>
      <c r="Q43" s="19"/>
      <c r="R43" s="16"/>
      <c r="S43" s="16"/>
      <c r="T43" s="15"/>
      <c r="U43" s="16"/>
      <c r="V43" s="17"/>
      <c r="W43" s="15"/>
      <c r="X43" s="16"/>
      <c r="Y43" s="17"/>
      <c r="Z43" s="14">
        <f t="shared" si="10"/>
        <v>0</v>
      </c>
      <c r="AA43" s="14">
        <f t="shared" si="11"/>
        <v>0</v>
      </c>
      <c r="AB43" s="14">
        <f t="shared" si="12"/>
        <v>15</v>
      </c>
      <c r="AC43" s="69">
        <f t="shared" si="13"/>
        <v>15</v>
      </c>
    </row>
    <row r="44" spans="1:30" ht="15" customHeight="1">
      <c r="A44" s="119" t="s">
        <v>504</v>
      </c>
      <c r="B44" s="120" t="s">
        <v>505</v>
      </c>
      <c r="C44" s="119"/>
      <c r="D44" s="105"/>
      <c r="E44" s="123" t="s">
        <v>384</v>
      </c>
      <c r="F44" s="14"/>
      <c r="G44" s="69">
        <f t="shared" si="9"/>
        <v>0</v>
      </c>
      <c r="H44" s="14">
        <v>0</v>
      </c>
      <c r="I44" s="14">
        <v>0</v>
      </c>
      <c r="J44" s="69">
        <v>0</v>
      </c>
      <c r="K44" s="15"/>
      <c r="L44" s="16"/>
      <c r="M44" s="17">
        <v>3</v>
      </c>
      <c r="N44" s="18"/>
      <c r="O44" s="18"/>
      <c r="P44" s="18"/>
      <c r="Q44" s="19"/>
      <c r="R44" s="16"/>
      <c r="S44" s="16"/>
      <c r="T44" s="15"/>
      <c r="U44" s="16"/>
      <c r="V44" s="17"/>
      <c r="W44" s="15"/>
      <c r="X44" s="16"/>
      <c r="Y44" s="17"/>
      <c r="Z44" s="14">
        <f t="shared" si="10"/>
        <v>0</v>
      </c>
      <c r="AA44" s="14">
        <f t="shared" si="11"/>
        <v>0</v>
      </c>
      <c r="AB44" s="14">
        <f t="shared" si="12"/>
        <v>3</v>
      </c>
      <c r="AC44" s="69">
        <f t="shared" si="13"/>
        <v>3</v>
      </c>
    </row>
    <row r="45" spans="1:30" ht="15">
      <c r="A45" s="138" t="s">
        <v>430</v>
      </c>
      <c r="B45" s="137" t="s">
        <v>431</v>
      </c>
      <c r="C45" s="119"/>
      <c r="D45" s="105"/>
      <c r="E45" s="123" t="s">
        <v>384</v>
      </c>
      <c r="F45" s="14"/>
      <c r="G45" s="69">
        <f t="shared" si="9"/>
        <v>7</v>
      </c>
      <c r="H45" s="14">
        <v>0</v>
      </c>
      <c r="I45" s="14">
        <v>0</v>
      </c>
      <c r="J45" s="69">
        <v>7</v>
      </c>
      <c r="K45" s="15"/>
      <c r="L45" s="16"/>
      <c r="M45" s="17"/>
      <c r="N45" s="18"/>
      <c r="O45" s="18"/>
      <c r="P45" s="18"/>
      <c r="Q45" s="19"/>
      <c r="R45" s="16"/>
      <c r="S45" s="16"/>
      <c r="T45" s="15"/>
      <c r="U45" s="16"/>
      <c r="V45" s="17">
        <v>5</v>
      </c>
      <c r="W45" s="15"/>
      <c r="X45" s="16"/>
      <c r="Y45" s="17"/>
      <c r="Z45" s="14">
        <f t="shared" si="10"/>
        <v>0</v>
      </c>
      <c r="AA45" s="14">
        <f t="shared" si="11"/>
        <v>0</v>
      </c>
      <c r="AB45" s="14">
        <f t="shared" si="12"/>
        <v>2</v>
      </c>
      <c r="AC45" s="69">
        <f t="shared" si="13"/>
        <v>2</v>
      </c>
    </row>
    <row r="46" spans="1:30" ht="15">
      <c r="A46" s="136" t="s">
        <v>223</v>
      </c>
      <c r="B46" s="137" t="s">
        <v>224</v>
      </c>
      <c r="C46" s="119"/>
      <c r="D46" s="105"/>
      <c r="E46" s="123" t="s">
        <v>384</v>
      </c>
      <c r="F46" s="14"/>
      <c r="G46" s="69">
        <f t="shared" si="9"/>
        <v>1</v>
      </c>
      <c r="H46" s="14">
        <v>0</v>
      </c>
      <c r="I46" s="14">
        <v>0</v>
      </c>
      <c r="J46" s="69">
        <v>1</v>
      </c>
      <c r="K46" s="15"/>
      <c r="L46" s="16"/>
      <c r="M46" s="17"/>
      <c r="N46" s="18"/>
      <c r="O46" s="18"/>
      <c r="P46" s="18"/>
      <c r="Q46" s="19"/>
      <c r="R46" s="16"/>
      <c r="S46" s="16"/>
      <c r="T46" s="15"/>
      <c r="U46" s="16"/>
      <c r="V46" s="17"/>
      <c r="W46" s="15"/>
      <c r="X46" s="16"/>
      <c r="Y46" s="17"/>
      <c r="Z46" s="14">
        <f t="shared" si="10"/>
        <v>0</v>
      </c>
      <c r="AA46" s="14">
        <f t="shared" si="11"/>
        <v>0</v>
      </c>
      <c r="AB46" s="14">
        <f t="shared" si="12"/>
        <v>1</v>
      </c>
      <c r="AC46" s="69">
        <f t="shared" si="13"/>
        <v>1</v>
      </c>
    </row>
    <row r="47" spans="1:30" ht="12.75" customHeight="1">
      <c r="A47" s="138" t="s">
        <v>221</v>
      </c>
      <c r="B47" s="137" t="s">
        <v>222</v>
      </c>
      <c r="C47" s="119"/>
      <c r="D47" s="105"/>
      <c r="E47" s="123" t="s">
        <v>384</v>
      </c>
      <c r="F47" s="14"/>
      <c r="G47" s="69">
        <f t="shared" si="9"/>
        <v>8</v>
      </c>
      <c r="H47" s="14">
        <v>0</v>
      </c>
      <c r="I47" s="14">
        <v>0</v>
      </c>
      <c r="J47" s="69">
        <v>8</v>
      </c>
      <c r="K47" s="15"/>
      <c r="L47" s="16"/>
      <c r="M47" s="17"/>
      <c r="N47" s="18"/>
      <c r="O47" s="18"/>
      <c r="P47" s="18"/>
      <c r="Q47" s="19"/>
      <c r="R47" s="16"/>
      <c r="S47" s="16"/>
      <c r="T47" s="15"/>
      <c r="U47" s="16"/>
      <c r="V47" s="17">
        <v>2</v>
      </c>
      <c r="W47" s="15"/>
      <c r="X47" s="16"/>
      <c r="Y47" s="17"/>
      <c r="Z47" s="14">
        <f t="shared" si="10"/>
        <v>0</v>
      </c>
      <c r="AA47" s="14">
        <f t="shared" si="11"/>
        <v>0</v>
      </c>
      <c r="AB47" s="14">
        <f t="shared" si="12"/>
        <v>6</v>
      </c>
      <c r="AC47" s="69">
        <f t="shared" si="13"/>
        <v>6</v>
      </c>
    </row>
    <row r="48" spans="1:30">
      <c r="A48" s="119" t="s">
        <v>52</v>
      </c>
      <c r="B48" s="120" t="s">
        <v>107</v>
      </c>
      <c r="C48" s="119"/>
      <c r="D48" s="105"/>
      <c r="E48" s="123" t="s">
        <v>384</v>
      </c>
      <c r="F48" s="14"/>
      <c r="G48" s="69">
        <f t="shared" si="9"/>
        <v>9</v>
      </c>
      <c r="H48" s="14">
        <v>0</v>
      </c>
      <c r="I48" s="14">
        <v>0</v>
      </c>
      <c r="J48" s="69">
        <v>9</v>
      </c>
      <c r="K48" s="15"/>
      <c r="L48" s="16"/>
      <c r="M48" s="17">
        <v>15</v>
      </c>
      <c r="N48" s="18"/>
      <c r="O48" s="18"/>
      <c r="P48" s="18"/>
      <c r="Q48" s="19"/>
      <c r="R48" s="16"/>
      <c r="S48" s="16"/>
      <c r="T48" s="15"/>
      <c r="U48" s="16"/>
      <c r="V48" s="17">
        <v>11</v>
      </c>
      <c r="W48" s="15"/>
      <c r="X48" s="16"/>
      <c r="Y48" s="17"/>
      <c r="Z48" s="14">
        <f t="shared" si="10"/>
        <v>0</v>
      </c>
      <c r="AA48" s="14">
        <f t="shared" si="11"/>
        <v>0</v>
      </c>
      <c r="AB48" s="14">
        <f t="shared" si="12"/>
        <v>13</v>
      </c>
      <c r="AC48" s="69">
        <f t="shared" si="13"/>
        <v>13</v>
      </c>
    </row>
    <row r="49" spans="1:30">
      <c r="A49" s="119" t="s">
        <v>548</v>
      </c>
      <c r="B49" s="120" t="s">
        <v>547</v>
      </c>
      <c r="C49" s="119"/>
      <c r="D49" s="105"/>
      <c r="E49" s="123" t="s">
        <v>384</v>
      </c>
      <c r="F49" s="14"/>
      <c r="G49" s="69">
        <f t="shared" si="9"/>
        <v>0</v>
      </c>
      <c r="H49" s="14">
        <v>0</v>
      </c>
      <c r="I49" s="14">
        <v>0</v>
      </c>
      <c r="J49" s="69">
        <v>0</v>
      </c>
      <c r="K49" s="15"/>
      <c r="L49" s="16"/>
      <c r="M49" s="17">
        <v>1</v>
      </c>
      <c r="N49" s="18"/>
      <c r="O49" s="18"/>
      <c r="P49" s="18"/>
      <c r="Q49" s="19"/>
      <c r="R49" s="16"/>
      <c r="S49" s="16"/>
      <c r="T49" s="15"/>
      <c r="U49" s="16"/>
      <c r="V49" s="17"/>
      <c r="W49" s="15"/>
      <c r="X49" s="16"/>
      <c r="Y49" s="17"/>
      <c r="Z49" s="14">
        <f t="shared" si="10"/>
        <v>0</v>
      </c>
      <c r="AA49" s="14">
        <f t="shared" si="11"/>
        <v>0</v>
      </c>
      <c r="AB49" s="14">
        <f t="shared" ref="AB49" si="14">SUM(J49+M49+P49-S49-V49-Y49)</f>
        <v>1</v>
      </c>
      <c r="AC49" s="69">
        <f t="shared" ref="AC49" si="15">SUM(Z49+AA49+AB49)</f>
        <v>1</v>
      </c>
    </row>
    <row r="50" spans="1:30" ht="15" customHeight="1">
      <c r="A50" s="119" t="s">
        <v>50</v>
      </c>
      <c r="B50" s="120" t="s">
        <v>105</v>
      </c>
      <c r="C50" s="119"/>
      <c r="D50" s="105"/>
      <c r="E50" s="123" t="s">
        <v>384</v>
      </c>
      <c r="F50" s="14"/>
      <c r="G50" s="69">
        <f t="shared" si="9"/>
        <v>2</v>
      </c>
      <c r="H50" s="14">
        <v>0</v>
      </c>
      <c r="I50" s="14">
        <v>0</v>
      </c>
      <c r="J50" s="69">
        <v>2</v>
      </c>
      <c r="K50" s="15"/>
      <c r="L50" s="16"/>
      <c r="M50" s="17"/>
      <c r="N50" s="18"/>
      <c r="O50" s="18"/>
      <c r="P50" s="18"/>
      <c r="Q50" s="19"/>
      <c r="R50" s="16"/>
      <c r="S50" s="16"/>
      <c r="T50" s="15"/>
      <c r="U50" s="16"/>
      <c r="V50" s="17"/>
      <c r="W50" s="15"/>
      <c r="X50" s="16"/>
      <c r="Y50" s="17"/>
      <c r="Z50" s="14">
        <f t="shared" si="10"/>
        <v>0</v>
      </c>
      <c r="AA50" s="14">
        <f t="shared" si="11"/>
        <v>0</v>
      </c>
      <c r="AB50" s="14">
        <f t="shared" si="12"/>
        <v>2</v>
      </c>
      <c r="AC50" s="69">
        <f t="shared" si="13"/>
        <v>2</v>
      </c>
    </row>
    <row r="51" spans="1:30" ht="15">
      <c r="A51" s="138" t="s">
        <v>217</v>
      </c>
      <c r="B51" s="137" t="s">
        <v>218</v>
      </c>
      <c r="C51" s="119"/>
      <c r="D51" s="105"/>
      <c r="E51" s="123" t="s">
        <v>384</v>
      </c>
      <c r="F51" s="14"/>
      <c r="G51" s="69">
        <f t="shared" si="9"/>
        <v>26</v>
      </c>
      <c r="H51" s="14">
        <v>0</v>
      </c>
      <c r="I51" s="14">
        <v>0</v>
      </c>
      <c r="J51" s="69">
        <v>26</v>
      </c>
      <c r="K51" s="15"/>
      <c r="L51" s="16"/>
      <c r="M51" s="17">
        <v>24</v>
      </c>
      <c r="N51" s="18"/>
      <c r="O51" s="18"/>
      <c r="P51" s="18"/>
      <c r="Q51" s="19"/>
      <c r="R51" s="16"/>
      <c r="S51" s="16"/>
      <c r="T51" s="15"/>
      <c r="U51" s="16"/>
      <c r="V51" s="17">
        <v>15</v>
      </c>
      <c r="W51" s="15"/>
      <c r="X51" s="16"/>
      <c r="Y51" s="17"/>
      <c r="Z51" s="14">
        <f t="shared" si="10"/>
        <v>0</v>
      </c>
      <c r="AA51" s="14">
        <f t="shared" si="11"/>
        <v>0</v>
      </c>
      <c r="AB51" s="14">
        <f t="shared" si="12"/>
        <v>35</v>
      </c>
      <c r="AC51" s="69">
        <f t="shared" si="13"/>
        <v>35</v>
      </c>
    </row>
    <row r="52" spans="1:30">
      <c r="A52" s="119" t="s">
        <v>48</v>
      </c>
      <c r="B52" s="120" t="s">
        <v>103</v>
      </c>
      <c r="C52" s="119"/>
      <c r="D52" s="105"/>
      <c r="E52" s="123" t="s">
        <v>382</v>
      </c>
      <c r="F52" s="14"/>
      <c r="G52" s="69">
        <f t="shared" si="9"/>
        <v>1</v>
      </c>
      <c r="H52" s="14">
        <v>0</v>
      </c>
      <c r="I52" s="14">
        <v>0</v>
      </c>
      <c r="J52" s="69">
        <v>1</v>
      </c>
      <c r="K52" s="15"/>
      <c r="L52" s="16"/>
      <c r="M52" s="17"/>
      <c r="N52" s="18"/>
      <c r="O52" s="18"/>
      <c r="P52" s="18"/>
      <c r="Q52" s="19"/>
      <c r="R52" s="16"/>
      <c r="S52" s="16"/>
      <c r="T52" s="15"/>
      <c r="U52" s="16"/>
      <c r="V52" s="17"/>
      <c r="W52" s="15"/>
      <c r="X52" s="16"/>
      <c r="Y52" s="17"/>
      <c r="Z52" s="14">
        <f t="shared" si="10"/>
        <v>0</v>
      </c>
      <c r="AA52" s="14">
        <f t="shared" si="11"/>
        <v>0</v>
      </c>
      <c r="AB52" s="14">
        <f t="shared" si="12"/>
        <v>1</v>
      </c>
      <c r="AC52" s="69">
        <f t="shared" si="13"/>
        <v>1</v>
      </c>
    </row>
    <row r="53" spans="1:30" ht="15">
      <c r="A53" s="138" t="s">
        <v>219</v>
      </c>
      <c r="B53" s="139" t="s">
        <v>220</v>
      </c>
      <c r="C53" s="119"/>
      <c r="D53" s="105"/>
      <c r="E53" s="123" t="s">
        <v>384</v>
      </c>
      <c r="F53" s="14"/>
      <c r="G53" s="69">
        <f t="shared" si="9"/>
        <v>1</v>
      </c>
      <c r="H53" s="14">
        <v>0</v>
      </c>
      <c r="I53" s="14">
        <v>0</v>
      </c>
      <c r="J53" s="69">
        <v>1</v>
      </c>
      <c r="K53" s="15"/>
      <c r="L53" s="16"/>
      <c r="M53" s="17"/>
      <c r="N53" s="18"/>
      <c r="O53" s="18"/>
      <c r="P53" s="18"/>
      <c r="Q53" s="19"/>
      <c r="R53" s="16"/>
      <c r="S53" s="16"/>
      <c r="T53" s="15"/>
      <c r="U53" s="16"/>
      <c r="V53" s="17"/>
      <c r="W53" s="15"/>
      <c r="X53" s="16"/>
      <c r="Y53" s="17"/>
      <c r="Z53" s="14">
        <f t="shared" si="10"/>
        <v>0</v>
      </c>
      <c r="AA53" s="14">
        <f t="shared" si="11"/>
        <v>0</v>
      </c>
      <c r="AB53" s="14">
        <f t="shared" si="12"/>
        <v>1</v>
      </c>
      <c r="AC53" s="69">
        <f t="shared" si="13"/>
        <v>1</v>
      </c>
    </row>
    <row r="54" spans="1:30" ht="15">
      <c r="A54" s="138" t="s">
        <v>496</v>
      </c>
      <c r="B54" s="139" t="s">
        <v>499</v>
      </c>
      <c r="C54" s="119"/>
      <c r="D54" s="105"/>
      <c r="E54" s="123" t="s">
        <v>384</v>
      </c>
      <c r="F54" s="14"/>
      <c r="G54" s="69">
        <f t="shared" si="9"/>
        <v>0</v>
      </c>
      <c r="H54" s="14">
        <v>0</v>
      </c>
      <c r="I54" s="14">
        <v>0</v>
      </c>
      <c r="J54" s="69">
        <v>0</v>
      </c>
      <c r="K54" s="15"/>
      <c r="L54" s="16"/>
      <c r="M54" s="17">
        <v>17</v>
      </c>
      <c r="N54" s="18"/>
      <c r="O54" s="18"/>
      <c r="P54" s="18"/>
      <c r="Q54" s="19"/>
      <c r="R54" s="16"/>
      <c r="S54" s="16"/>
      <c r="T54" s="15"/>
      <c r="U54" s="16"/>
      <c r="V54" s="17">
        <v>3</v>
      </c>
      <c r="W54" s="15"/>
      <c r="X54" s="16"/>
      <c r="Y54" s="17"/>
      <c r="Z54" s="14">
        <f t="shared" si="10"/>
        <v>0</v>
      </c>
      <c r="AA54" s="14">
        <f t="shared" si="11"/>
        <v>0</v>
      </c>
      <c r="AB54" s="14">
        <f t="shared" si="12"/>
        <v>14</v>
      </c>
      <c r="AC54" s="69">
        <f t="shared" si="13"/>
        <v>14</v>
      </c>
    </row>
    <row r="55" spans="1:30" ht="15">
      <c r="A55" s="136" t="s">
        <v>225</v>
      </c>
      <c r="B55" s="137" t="s">
        <v>391</v>
      </c>
      <c r="C55" s="119"/>
      <c r="D55" s="105"/>
      <c r="E55" s="123" t="s">
        <v>384</v>
      </c>
      <c r="F55" s="14"/>
      <c r="G55" s="69">
        <f t="shared" si="9"/>
        <v>1</v>
      </c>
      <c r="H55" s="14">
        <v>0</v>
      </c>
      <c r="I55" s="14">
        <v>0</v>
      </c>
      <c r="J55" s="69">
        <v>1</v>
      </c>
      <c r="K55" s="15"/>
      <c r="L55" s="16"/>
      <c r="M55" s="17"/>
      <c r="N55" s="18"/>
      <c r="O55" s="18"/>
      <c r="P55" s="18"/>
      <c r="Q55" s="19"/>
      <c r="R55" s="16"/>
      <c r="S55" s="16"/>
      <c r="T55" s="15"/>
      <c r="U55" s="16"/>
      <c r="V55" s="17"/>
      <c r="W55" s="15"/>
      <c r="X55" s="16"/>
      <c r="Y55" s="17"/>
      <c r="Z55" s="14">
        <f t="shared" si="10"/>
        <v>0</v>
      </c>
      <c r="AA55" s="14">
        <f t="shared" si="11"/>
        <v>0</v>
      </c>
      <c r="AB55" s="14">
        <f t="shared" si="12"/>
        <v>1</v>
      </c>
      <c r="AC55" s="69">
        <f t="shared" si="13"/>
        <v>1</v>
      </c>
    </row>
    <row r="56" spans="1:30" ht="15">
      <c r="A56" s="136" t="s">
        <v>380</v>
      </c>
      <c r="B56" s="137" t="s">
        <v>381</v>
      </c>
      <c r="C56" s="119"/>
      <c r="D56" s="105"/>
      <c r="E56" s="123" t="s">
        <v>384</v>
      </c>
      <c r="F56" s="14"/>
      <c r="G56" s="69">
        <f t="shared" si="9"/>
        <v>3</v>
      </c>
      <c r="H56" s="14">
        <v>0</v>
      </c>
      <c r="I56" s="14">
        <v>0</v>
      </c>
      <c r="J56" s="69">
        <v>3</v>
      </c>
      <c r="K56" s="15"/>
      <c r="L56" s="16"/>
      <c r="M56" s="17"/>
      <c r="N56" s="18"/>
      <c r="O56" s="18"/>
      <c r="P56" s="18"/>
      <c r="Q56" s="19"/>
      <c r="R56" s="16"/>
      <c r="S56" s="16"/>
      <c r="T56" s="15"/>
      <c r="U56" s="16"/>
      <c r="V56" s="17"/>
      <c r="W56" s="15"/>
      <c r="X56" s="16"/>
      <c r="Y56" s="17"/>
      <c r="Z56" s="14">
        <f t="shared" si="10"/>
        <v>0</v>
      </c>
      <c r="AA56" s="14">
        <f t="shared" si="11"/>
        <v>0</v>
      </c>
      <c r="AB56" s="14">
        <f t="shared" si="12"/>
        <v>3</v>
      </c>
      <c r="AC56" s="69">
        <f t="shared" si="13"/>
        <v>3</v>
      </c>
    </row>
    <row r="57" spans="1:30">
      <c r="A57" s="20" t="s">
        <v>347</v>
      </c>
      <c r="B57" s="21"/>
      <c r="C57" s="22"/>
      <c r="D57" s="106"/>
      <c r="E57" s="124"/>
      <c r="F57" s="23"/>
      <c r="G57" s="70">
        <f>COUNTIF(G40:G56,"&gt;0")</f>
        <v>12</v>
      </c>
      <c r="H57" s="72"/>
      <c r="I57" s="72"/>
      <c r="J57" s="73"/>
      <c r="K57" s="24"/>
      <c r="L57" s="25"/>
      <c r="M57" s="26"/>
      <c r="N57" s="25"/>
      <c r="O57" s="25"/>
      <c r="P57" s="25"/>
      <c r="Q57" s="27"/>
      <c r="R57" s="25"/>
      <c r="S57" s="25"/>
      <c r="T57" s="24"/>
      <c r="U57" s="25"/>
      <c r="V57" s="26"/>
      <c r="W57" s="24"/>
      <c r="X57" s="25"/>
      <c r="Y57" s="26"/>
      <c r="Z57" s="71"/>
      <c r="AA57" s="72"/>
      <c r="AB57" s="73"/>
      <c r="AC57" s="70">
        <f>COUNTIF(AC40:AC56,"&gt;0")</f>
        <v>17</v>
      </c>
    </row>
    <row r="58" spans="1:30" ht="13.5" thickBot="1">
      <c r="A58" s="28" t="s">
        <v>348</v>
      </c>
      <c r="B58" s="29"/>
      <c r="C58" s="30"/>
      <c r="D58" s="107"/>
      <c r="E58" s="125"/>
      <c r="F58" s="31"/>
      <c r="G58" s="74">
        <f t="shared" ref="G58" si="16">SUM(H58:J58)</f>
        <v>76</v>
      </c>
      <c r="H58" s="75">
        <f>SUM(H40:H56)</f>
        <v>0</v>
      </c>
      <c r="I58" s="75">
        <f>SUM(I40:I56)</f>
        <v>0</v>
      </c>
      <c r="J58" s="75">
        <f>SUM(J40:J56)</f>
        <v>76</v>
      </c>
      <c r="K58" s="76">
        <f>SUM(K8:K56)</f>
        <v>2</v>
      </c>
      <c r="L58" s="75">
        <f>SUM(L8:L56)</f>
        <v>1</v>
      </c>
      <c r="M58" s="77">
        <f>SUM(M8:M56)</f>
        <v>127</v>
      </c>
      <c r="N58" s="75">
        <f>SUM(N8:N56)</f>
        <v>0</v>
      </c>
      <c r="O58" s="75">
        <f>SUM(O8:O56)</f>
        <v>0</v>
      </c>
      <c r="P58" s="75">
        <f>SUM(P40:P56)</f>
        <v>0</v>
      </c>
      <c r="Q58" s="78">
        <f t="shared" ref="Q58:Y58" si="17">SUM(Q8:Q56)</f>
        <v>0</v>
      </c>
      <c r="R58" s="75">
        <f t="shared" si="17"/>
        <v>0</v>
      </c>
      <c r="S58" s="75">
        <f t="shared" si="17"/>
        <v>0</v>
      </c>
      <c r="T58" s="76">
        <f t="shared" si="17"/>
        <v>1</v>
      </c>
      <c r="U58" s="75">
        <f t="shared" si="17"/>
        <v>0</v>
      </c>
      <c r="V58" s="77">
        <f t="shared" si="17"/>
        <v>39</v>
      </c>
      <c r="W58" s="76">
        <f t="shared" si="17"/>
        <v>0</v>
      </c>
      <c r="X58" s="75">
        <f t="shared" si="17"/>
        <v>0</v>
      </c>
      <c r="Y58" s="77">
        <f t="shared" si="17"/>
        <v>76</v>
      </c>
      <c r="Z58" s="75">
        <f>SUM(Z40:Z56)</f>
        <v>1</v>
      </c>
      <c r="AA58" s="75">
        <f>SUM(AA40:AA56)</f>
        <v>1</v>
      </c>
      <c r="AB58" s="75">
        <f>SUM(AB40:AB56)</f>
        <v>102</v>
      </c>
      <c r="AC58" s="74">
        <f>SUM(AC40:AC56)</f>
        <v>104</v>
      </c>
    </row>
    <row r="59" spans="1:30">
      <c r="A59" s="49"/>
      <c r="B59" s="50"/>
      <c r="C59" s="97"/>
      <c r="D59" s="109"/>
      <c r="E59" s="127"/>
      <c r="F59" s="52"/>
      <c r="G59" s="52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52"/>
    </row>
    <row r="60" spans="1:30">
      <c r="A60" s="8" t="s">
        <v>41</v>
      </c>
      <c r="B60" s="35"/>
      <c r="C60" s="36"/>
      <c r="D60" s="108"/>
      <c r="E60" s="12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2"/>
    </row>
    <row r="61" spans="1:30" ht="15">
      <c r="A61" s="138" t="s">
        <v>167</v>
      </c>
      <c r="B61" s="137" t="s">
        <v>168</v>
      </c>
      <c r="C61" s="119"/>
      <c r="D61" s="105"/>
      <c r="E61" s="123" t="s">
        <v>384</v>
      </c>
      <c r="F61" s="14"/>
      <c r="G61" s="69">
        <f t="shared" ref="G61:G73" si="18">SUM(H61+I61+J61)</f>
        <v>27</v>
      </c>
      <c r="H61" s="14">
        <v>0</v>
      </c>
      <c r="I61" s="14">
        <v>0</v>
      </c>
      <c r="J61" s="69">
        <v>27</v>
      </c>
      <c r="K61" s="15"/>
      <c r="L61" s="16"/>
      <c r="M61" s="17">
        <v>20</v>
      </c>
      <c r="N61" s="18"/>
      <c r="O61" s="18"/>
      <c r="P61" s="18"/>
      <c r="Q61" s="19"/>
      <c r="R61" s="16"/>
      <c r="S61" s="16"/>
      <c r="T61" s="15"/>
      <c r="U61" s="16"/>
      <c r="V61" s="17">
        <v>2</v>
      </c>
      <c r="W61" s="15"/>
      <c r="X61" s="16"/>
      <c r="Y61" s="17"/>
      <c r="Z61" s="14">
        <f t="shared" ref="Z61" si="19">SUM(H61+K61+N61-Q61-T61-W61)</f>
        <v>0</v>
      </c>
      <c r="AA61" s="14">
        <f t="shared" ref="AA61" si="20">SUM(I61+L61+O61-R61-U61-X61)</f>
        <v>0</v>
      </c>
      <c r="AB61" s="14">
        <f t="shared" ref="AB61" si="21">SUM(J61+M61+P61-S61-V61-Y61)</f>
        <v>45</v>
      </c>
      <c r="AC61" s="69">
        <f t="shared" ref="AC61" si="22">SUM(Z61+AA61+AB61)</f>
        <v>45</v>
      </c>
    </row>
    <row r="62" spans="1:30" ht="15">
      <c r="A62" s="138" t="s">
        <v>503</v>
      </c>
      <c r="B62" s="137" t="s">
        <v>502</v>
      </c>
      <c r="C62" s="119"/>
      <c r="D62" s="105"/>
      <c r="E62" s="123" t="s">
        <v>384</v>
      </c>
      <c r="F62" s="14"/>
      <c r="G62" s="69">
        <f t="shared" si="18"/>
        <v>0</v>
      </c>
      <c r="H62" s="14">
        <v>0</v>
      </c>
      <c r="I62" s="14">
        <v>0</v>
      </c>
      <c r="J62" s="69">
        <v>0</v>
      </c>
      <c r="K62" s="15"/>
      <c r="L62" s="16"/>
      <c r="M62" s="17">
        <v>2</v>
      </c>
      <c r="N62" s="18"/>
      <c r="O62" s="18"/>
      <c r="P62" s="18"/>
      <c r="Q62" s="19"/>
      <c r="R62" s="16"/>
      <c r="S62" s="16"/>
      <c r="T62" s="15"/>
      <c r="U62" s="16"/>
      <c r="V62" s="17"/>
      <c r="W62" s="15"/>
      <c r="X62" s="16"/>
      <c r="Y62" s="17"/>
      <c r="Z62" s="14">
        <f t="shared" ref="Z62:Z73" si="23">SUM(H62+K62+N62-Q62-T62-W62)</f>
        <v>0</v>
      </c>
      <c r="AA62" s="14">
        <f t="shared" ref="AA62:AA73" si="24">SUM(I62+L62+O62-R62-U62-X62)</f>
        <v>0</v>
      </c>
      <c r="AB62" s="14">
        <f t="shared" ref="AB62:AB73" si="25">SUM(J62+M62+P62-S62-V62-Y62)</f>
        <v>2</v>
      </c>
      <c r="AC62" s="69">
        <f t="shared" ref="AC62:AC73" si="26">SUM(Z62+AA62+AB62)</f>
        <v>2</v>
      </c>
    </row>
    <row r="63" spans="1:30">
      <c r="A63" s="119" t="s">
        <v>53</v>
      </c>
      <c r="B63" s="120" t="s">
        <v>392</v>
      </c>
      <c r="C63" s="119"/>
      <c r="D63" s="105"/>
      <c r="E63" s="123" t="s">
        <v>384</v>
      </c>
      <c r="F63" s="14"/>
      <c r="G63" s="69">
        <f t="shared" si="18"/>
        <v>4</v>
      </c>
      <c r="H63" s="14">
        <v>0</v>
      </c>
      <c r="I63" s="14">
        <v>0</v>
      </c>
      <c r="J63" s="69">
        <v>4</v>
      </c>
      <c r="K63" s="15"/>
      <c r="L63" s="16"/>
      <c r="M63" s="17"/>
      <c r="N63" s="18"/>
      <c r="O63" s="18"/>
      <c r="P63" s="18"/>
      <c r="Q63" s="19"/>
      <c r="R63" s="16"/>
      <c r="S63" s="16"/>
      <c r="T63" s="15"/>
      <c r="U63" s="16"/>
      <c r="V63" s="17">
        <v>2</v>
      </c>
      <c r="W63" s="15"/>
      <c r="X63" s="16"/>
      <c r="Y63" s="17"/>
      <c r="Z63" s="14">
        <f t="shared" si="23"/>
        <v>0</v>
      </c>
      <c r="AA63" s="14">
        <f t="shared" si="24"/>
        <v>0</v>
      </c>
      <c r="AB63" s="14">
        <f t="shared" si="25"/>
        <v>2</v>
      </c>
      <c r="AC63" s="69">
        <f t="shared" si="26"/>
        <v>2</v>
      </c>
    </row>
    <row r="64" spans="1:30" ht="15">
      <c r="A64" s="138" t="s">
        <v>169</v>
      </c>
      <c r="B64" s="139" t="s">
        <v>170</v>
      </c>
      <c r="C64" s="119"/>
      <c r="D64" s="105"/>
      <c r="E64" s="123" t="s">
        <v>386</v>
      </c>
      <c r="F64" s="14"/>
      <c r="G64" s="69">
        <f t="shared" si="18"/>
        <v>7</v>
      </c>
      <c r="H64" s="14">
        <v>0</v>
      </c>
      <c r="I64" s="14">
        <v>0</v>
      </c>
      <c r="J64" s="69">
        <v>7</v>
      </c>
      <c r="K64" s="15"/>
      <c r="L64" s="16"/>
      <c r="M64" s="17"/>
      <c r="N64" s="18"/>
      <c r="O64" s="18"/>
      <c r="P64" s="18"/>
      <c r="Q64" s="19"/>
      <c r="R64" s="16"/>
      <c r="S64" s="16"/>
      <c r="T64" s="15"/>
      <c r="U64" s="16"/>
      <c r="V64" s="17">
        <v>2</v>
      </c>
      <c r="W64" s="15"/>
      <c r="X64" s="16"/>
      <c r="Y64" s="17"/>
      <c r="Z64" s="14">
        <f t="shared" si="23"/>
        <v>0</v>
      </c>
      <c r="AA64" s="14">
        <f t="shared" si="24"/>
        <v>0</v>
      </c>
      <c r="AB64" s="14">
        <f t="shared" si="25"/>
        <v>5</v>
      </c>
      <c r="AC64" s="69">
        <f t="shared" si="26"/>
        <v>5</v>
      </c>
    </row>
    <row r="65" spans="1:30" ht="15">
      <c r="A65" s="138" t="s">
        <v>550</v>
      </c>
      <c r="B65" s="139" t="s">
        <v>549</v>
      </c>
      <c r="C65" s="119"/>
      <c r="D65" s="105"/>
      <c r="E65" s="123" t="s">
        <v>384</v>
      </c>
      <c r="F65" s="14"/>
      <c r="G65" s="69">
        <f t="shared" si="18"/>
        <v>0</v>
      </c>
      <c r="H65" s="14">
        <v>0</v>
      </c>
      <c r="I65" s="14">
        <v>0</v>
      </c>
      <c r="J65" s="69">
        <v>0</v>
      </c>
      <c r="K65" s="15"/>
      <c r="L65" s="16"/>
      <c r="M65" s="17">
        <v>4</v>
      </c>
      <c r="N65" s="18"/>
      <c r="O65" s="18"/>
      <c r="P65" s="18"/>
      <c r="Q65" s="19"/>
      <c r="R65" s="16"/>
      <c r="S65" s="16"/>
      <c r="T65" s="15"/>
      <c r="U65" s="16"/>
      <c r="V65" s="17"/>
      <c r="W65" s="15"/>
      <c r="X65" s="16"/>
      <c r="Y65" s="17"/>
      <c r="Z65" s="14">
        <f t="shared" si="23"/>
        <v>0</v>
      </c>
      <c r="AA65" s="14">
        <f t="shared" si="24"/>
        <v>0</v>
      </c>
      <c r="AB65" s="14">
        <f t="shared" ref="AB65" si="27">SUM(J65+M65+P65-S65-V65-Y65)</f>
        <v>4</v>
      </c>
      <c r="AC65" s="69">
        <f t="shared" ref="AC65" si="28">SUM(Z65+AA65+AB65)</f>
        <v>4</v>
      </c>
    </row>
    <row r="66" spans="1:30" ht="15">
      <c r="A66" s="138" t="s">
        <v>495</v>
      </c>
      <c r="B66" s="139" t="s">
        <v>494</v>
      </c>
      <c r="C66" s="119"/>
      <c r="D66" s="105"/>
      <c r="E66" s="123" t="s">
        <v>384</v>
      </c>
      <c r="F66" s="14"/>
      <c r="G66" s="69">
        <f t="shared" si="18"/>
        <v>0</v>
      </c>
      <c r="H66" s="14">
        <v>0</v>
      </c>
      <c r="I66" s="14">
        <v>0</v>
      </c>
      <c r="J66" s="69">
        <v>0</v>
      </c>
      <c r="K66" s="15"/>
      <c r="L66" s="16"/>
      <c r="M66" s="17">
        <v>3</v>
      </c>
      <c r="N66" s="18"/>
      <c r="O66" s="18"/>
      <c r="P66" s="18"/>
      <c r="Q66" s="19"/>
      <c r="R66" s="16"/>
      <c r="S66" s="16"/>
      <c r="T66" s="15"/>
      <c r="U66" s="16"/>
      <c r="V66" s="17"/>
      <c r="W66" s="15"/>
      <c r="X66" s="16"/>
      <c r="Y66" s="17"/>
      <c r="Z66" s="14">
        <f t="shared" si="23"/>
        <v>0</v>
      </c>
      <c r="AA66" s="14">
        <f t="shared" si="24"/>
        <v>0</v>
      </c>
      <c r="AB66" s="14">
        <f t="shared" si="25"/>
        <v>3</v>
      </c>
      <c r="AC66" s="69">
        <f t="shared" si="26"/>
        <v>3</v>
      </c>
    </row>
    <row r="67" spans="1:30" ht="15">
      <c r="A67" s="138" t="s">
        <v>173</v>
      </c>
      <c r="B67" s="139" t="s">
        <v>174</v>
      </c>
      <c r="C67" s="119"/>
      <c r="D67" s="105"/>
      <c r="E67" s="123" t="s">
        <v>384</v>
      </c>
      <c r="F67" s="14"/>
      <c r="G67" s="69">
        <f t="shared" si="18"/>
        <v>1</v>
      </c>
      <c r="H67" s="14">
        <v>0</v>
      </c>
      <c r="I67" s="14">
        <v>0</v>
      </c>
      <c r="J67" s="69">
        <v>1</v>
      </c>
      <c r="K67" s="15"/>
      <c r="L67" s="16"/>
      <c r="M67" s="17"/>
      <c r="N67" s="18"/>
      <c r="O67" s="18"/>
      <c r="P67" s="18"/>
      <c r="Q67" s="19"/>
      <c r="R67" s="16"/>
      <c r="S67" s="16"/>
      <c r="T67" s="15"/>
      <c r="U67" s="16"/>
      <c r="V67" s="17"/>
      <c r="W67" s="15"/>
      <c r="X67" s="16"/>
      <c r="Y67" s="17"/>
      <c r="Z67" s="14">
        <f t="shared" si="23"/>
        <v>0</v>
      </c>
      <c r="AA67" s="14">
        <f t="shared" si="24"/>
        <v>0</v>
      </c>
      <c r="AB67" s="14">
        <f t="shared" si="25"/>
        <v>1</v>
      </c>
      <c r="AC67" s="69">
        <f t="shared" si="26"/>
        <v>1</v>
      </c>
    </row>
    <row r="68" spans="1:30" ht="12.75" customHeight="1">
      <c r="A68" s="138" t="s">
        <v>486</v>
      </c>
      <c r="B68" s="137" t="s">
        <v>485</v>
      </c>
      <c r="C68" s="119"/>
      <c r="D68" s="105"/>
      <c r="E68" s="123" t="s">
        <v>384</v>
      </c>
      <c r="F68" s="14"/>
      <c r="G68" s="69">
        <f>SUM(H68+I68+J68)</f>
        <v>0</v>
      </c>
      <c r="H68" s="14">
        <v>0</v>
      </c>
      <c r="I68" s="14">
        <v>0</v>
      </c>
      <c r="J68" s="69">
        <v>0</v>
      </c>
      <c r="K68" s="15"/>
      <c r="L68" s="16"/>
      <c r="M68" s="17">
        <v>1</v>
      </c>
      <c r="N68" s="18"/>
      <c r="O68" s="18"/>
      <c r="P68" s="18"/>
      <c r="Q68" s="19"/>
      <c r="R68" s="16"/>
      <c r="S68" s="16"/>
      <c r="T68" s="15"/>
      <c r="U68" s="16"/>
      <c r="V68" s="17"/>
      <c r="W68" s="15"/>
      <c r="X68" s="16"/>
      <c r="Y68" s="17"/>
      <c r="Z68" s="14">
        <f>SUM(H68+K68+N68-Q68-T68-W68)</f>
        <v>0</v>
      </c>
      <c r="AA68" s="14">
        <f>SUM(I68+L68+O68-R68-U68-X68)</f>
        <v>0</v>
      </c>
      <c r="AB68" s="14">
        <f>SUM(J68+M68+P68-S68-V68-Y68)</f>
        <v>1</v>
      </c>
      <c r="AC68" s="69">
        <f>SUM(Z68+AA68+AB68)</f>
        <v>1</v>
      </c>
    </row>
    <row r="69" spans="1:30" ht="15">
      <c r="A69" s="138" t="s">
        <v>358</v>
      </c>
      <c r="B69" s="137" t="s">
        <v>359</v>
      </c>
      <c r="C69" s="119"/>
      <c r="D69" s="105"/>
      <c r="E69" s="123" t="s">
        <v>384</v>
      </c>
      <c r="F69" s="14"/>
      <c r="G69" s="69">
        <f t="shared" si="18"/>
        <v>1</v>
      </c>
      <c r="H69" s="14">
        <v>0</v>
      </c>
      <c r="I69" s="14">
        <v>0</v>
      </c>
      <c r="J69" s="69">
        <v>1</v>
      </c>
      <c r="K69" s="15"/>
      <c r="L69" s="16"/>
      <c r="M69" s="17"/>
      <c r="N69" s="18"/>
      <c r="O69" s="18"/>
      <c r="P69" s="18"/>
      <c r="Q69" s="19"/>
      <c r="R69" s="16"/>
      <c r="S69" s="16"/>
      <c r="T69" s="15"/>
      <c r="U69" s="16"/>
      <c r="V69" s="17"/>
      <c r="W69" s="15"/>
      <c r="X69" s="16"/>
      <c r="Y69" s="17"/>
      <c r="Z69" s="14">
        <f t="shared" si="23"/>
        <v>0</v>
      </c>
      <c r="AA69" s="14">
        <f t="shared" si="24"/>
        <v>0</v>
      </c>
      <c r="AB69" s="14">
        <f t="shared" si="25"/>
        <v>1</v>
      </c>
      <c r="AC69" s="69">
        <f t="shared" si="26"/>
        <v>1</v>
      </c>
    </row>
    <row r="70" spans="1:30" ht="15">
      <c r="A70" s="138" t="s">
        <v>360</v>
      </c>
      <c r="B70" s="139" t="s">
        <v>361</v>
      </c>
      <c r="C70" s="119"/>
      <c r="D70" s="105"/>
      <c r="E70" s="123" t="s">
        <v>384</v>
      </c>
      <c r="F70" s="14"/>
      <c r="G70" s="69">
        <f t="shared" si="18"/>
        <v>1</v>
      </c>
      <c r="H70" s="14">
        <v>0</v>
      </c>
      <c r="I70" s="14">
        <v>0</v>
      </c>
      <c r="J70" s="85">
        <v>1</v>
      </c>
      <c r="K70" s="15"/>
      <c r="L70" s="16"/>
      <c r="M70" s="17"/>
      <c r="N70" s="18"/>
      <c r="O70" s="18"/>
      <c r="P70" s="18"/>
      <c r="Q70" s="19"/>
      <c r="R70" s="16"/>
      <c r="S70" s="16"/>
      <c r="T70" s="15"/>
      <c r="U70" s="16"/>
      <c r="V70" s="17"/>
      <c r="W70" s="15"/>
      <c r="X70" s="16"/>
      <c r="Y70" s="17"/>
      <c r="Z70" s="14">
        <f t="shared" si="23"/>
        <v>0</v>
      </c>
      <c r="AA70" s="14">
        <f t="shared" si="24"/>
        <v>0</v>
      </c>
      <c r="AB70" s="14">
        <f t="shared" si="25"/>
        <v>1</v>
      </c>
      <c r="AC70" s="69">
        <f t="shared" si="26"/>
        <v>1</v>
      </c>
    </row>
    <row r="71" spans="1:30" ht="15">
      <c r="A71" s="138" t="s">
        <v>420</v>
      </c>
      <c r="B71" s="139" t="s">
        <v>421</v>
      </c>
      <c r="C71" s="119"/>
      <c r="D71" s="105"/>
      <c r="E71" s="123" t="s">
        <v>384</v>
      </c>
      <c r="F71" s="14"/>
      <c r="G71" s="69">
        <f t="shared" si="18"/>
        <v>0</v>
      </c>
      <c r="H71" s="14">
        <v>0</v>
      </c>
      <c r="I71" s="14">
        <v>0</v>
      </c>
      <c r="J71" s="85">
        <v>0</v>
      </c>
      <c r="K71" s="15"/>
      <c r="L71" s="16"/>
      <c r="M71" s="17">
        <v>1</v>
      </c>
      <c r="N71" s="18"/>
      <c r="O71" s="18"/>
      <c r="P71" s="18"/>
      <c r="Q71" s="19"/>
      <c r="R71" s="16"/>
      <c r="S71" s="16"/>
      <c r="T71" s="15"/>
      <c r="U71" s="16"/>
      <c r="V71" s="17"/>
      <c r="W71" s="15"/>
      <c r="X71" s="16"/>
      <c r="Y71" s="17"/>
      <c r="Z71" s="14">
        <f t="shared" si="23"/>
        <v>0</v>
      </c>
      <c r="AA71" s="14">
        <f t="shared" si="24"/>
        <v>0</v>
      </c>
      <c r="AB71" s="14">
        <f t="shared" si="25"/>
        <v>1</v>
      </c>
      <c r="AC71" s="69">
        <f t="shared" si="26"/>
        <v>1</v>
      </c>
    </row>
    <row r="72" spans="1:30" ht="15">
      <c r="A72" s="138" t="s">
        <v>491</v>
      </c>
      <c r="B72" s="139" t="s">
        <v>490</v>
      </c>
      <c r="C72" s="119"/>
      <c r="D72" s="105"/>
      <c r="E72" s="123" t="s">
        <v>384</v>
      </c>
      <c r="F72" s="14"/>
      <c r="G72" s="69">
        <f t="shared" si="18"/>
        <v>0</v>
      </c>
      <c r="H72" s="14">
        <v>0</v>
      </c>
      <c r="I72" s="14">
        <v>0</v>
      </c>
      <c r="J72" s="85">
        <v>0</v>
      </c>
      <c r="K72" s="15"/>
      <c r="L72" s="16"/>
      <c r="M72" s="17">
        <v>12</v>
      </c>
      <c r="N72" s="18"/>
      <c r="O72" s="18"/>
      <c r="P72" s="18"/>
      <c r="Q72" s="19"/>
      <c r="R72" s="16"/>
      <c r="S72" s="16"/>
      <c r="T72" s="15"/>
      <c r="U72" s="16"/>
      <c r="V72" s="17"/>
      <c r="W72" s="15"/>
      <c r="X72" s="16"/>
      <c r="Y72" s="17"/>
      <c r="Z72" s="14">
        <f t="shared" si="23"/>
        <v>0</v>
      </c>
      <c r="AA72" s="14">
        <f t="shared" si="24"/>
        <v>0</v>
      </c>
      <c r="AB72" s="14">
        <f t="shared" si="25"/>
        <v>12</v>
      </c>
      <c r="AC72" s="69">
        <f t="shared" si="26"/>
        <v>12</v>
      </c>
    </row>
    <row r="73" spans="1:30" ht="15">
      <c r="A73" s="148" t="s">
        <v>171</v>
      </c>
      <c r="B73" s="149" t="s">
        <v>172</v>
      </c>
      <c r="C73" s="119"/>
      <c r="D73" s="105"/>
      <c r="E73" s="123" t="s">
        <v>384</v>
      </c>
      <c r="F73" s="14"/>
      <c r="G73" s="69">
        <f t="shared" si="18"/>
        <v>7</v>
      </c>
      <c r="H73" s="14">
        <v>0</v>
      </c>
      <c r="I73" s="14">
        <v>0</v>
      </c>
      <c r="J73" s="85">
        <v>7</v>
      </c>
      <c r="K73" s="15"/>
      <c r="L73" s="16"/>
      <c r="M73" s="17"/>
      <c r="N73" s="18"/>
      <c r="O73" s="18"/>
      <c r="P73" s="18"/>
      <c r="Q73" s="19"/>
      <c r="R73" s="16"/>
      <c r="S73" s="16"/>
      <c r="T73" s="15"/>
      <c r="U73" s="16"/>
      <c r="V73" s="17"/>
      <c r="W73" s="15"/>
      <c r="X73" s="16"/>
      <c r="Y73" s="17"/>
      <c r="Z73" s="14">
        <f t="shared" si="23"/>
        <v>0</v>
      </c>
      <c r="AA73" s="14">
        <f t="shared" si="24"/>
        <v>0</v>
      </c>
      <c r="AB73" s="14">
        <f t="shared" si="25"/>
        <v>7</v>
      </c>
      <c r="AC73" s="69">
        <f t="shared" si="26"/>
        <v>7</v>
      </c>
    </row>
    <row r="74" spans="1:30">
      <c r="A74" s="145" t="s">
        <v>345</v>
      </c>
      <c r="B74" s="146"/>
      <c r="C74" s="22"/>
      <c r="D74" s="106"/>
      <c r="E74" s="124"/>
      <c r="F74" s="23"/>
      <c r="G74" s="70">
        <f>COUNTIF(G61:G73,"&gt;0")</f>
        <v>7</v>
      </c>
      <c r="H74" s="72"/>
      <c r="I74" s="72"/>
      <c r="J74" s="73"/>
      <c r="K74" s="24"/>
      <c r="L74" s="25"/>
      <c r="M74" s="26"/>
      <c r="N74" s="25"/>
      <c r="O74" s="25"/>
      <c r="P74" s="25"/>
      <c r="Q74" s="27"/>
      <c r="R74" s="25"/>
      <c r="S74" s="25"/>
      <c r="T74" s="24"/>
      <c r="U74" s="25"/>
      <c r="V74" s="26"/>
      <c r="W74" s="24"/>
      <c r="X74" s="25"/>
      <c r="Y74" s="26"/>
      <c r="Z74" s="71"/>
      <c r="AA74" s="72"/>
      <c r="AB74" s="73"/>
      <c r="AC74" s="70">
        <f>COUNTIF(AC61:AC73,"&gt;0")</f>
        <v>13</v>
      </c>
    </row>
    <row r="75" spans="1:30" ht="13.5" thickBot="1">
      <c r="A75" s="28" t="s">
        <v>346</v>
      </c>
      <c r="B75" s="29"/>
      <c r="C75" s="30"/>
      <c r="D75" s="107"/>
      <c r="E75" s="125"/>
      <c r="F75" s="31"/>
      <c r="G75" s="74">
        <f t="shared" ref="G75" si="29">SUM(H75:J75)</f>
        <v>48</v>
      </c>
      <c r="H75" s="75">
        <f t="shared" ref="H75:AC75" si="30">SUM(H61:H73)</f>
        <v>0</v>
      </c>
      <c r="I75" s="75">
        <f t="shared" si="30"/>
        <v>0</v>
      </c>
      <c r="J75" s="75">
        <f t="shared" si="30"/>
        <v>48</v>
      </c>
      <c r="K75" s="76">
        <f t="shared" si="30"/>
        <v>0</v>
      </c>
      <c r="L75" s="75">
        <f t="shared" si="30"/>
        <v>0</v>
      </c>
      <c r="M75" s="77">
        <f t="shared" si="30"/>
        <v>43</v>
      </c>
      <c r="N75" s="75">
        <f t="shared" si="30"/>
        <v>0</v>
      </c>
      <c r="O75" s="75">
        <f t="shared" si="30"/>
        <v>0</v>
      </c>
      <c r="P75" s="75">
        <f t="shared" si="30"/>
        <v>0</v>
      </c>
      <c r="Q75" s="78">
        <f t="shared" si="30"/>
        <v>0</v>
      </c>
      <c r="R75" s="75">
        <f t="shared" si="30"/>
        <v>0</v>
      </c>
      <c r="S75" s="75">
        <f t="shared" si="30"/>
        <v>0</v>
      </c>
      <c r="T75" s="76">
        <f t="shared" si="30"/>
        <v>0</v>
      </c>
      <c r="U75" s="75">
        <f t="shared" si="30"/>
        <v>0</v>
      </c>
      <c r="V75" s="77">
        <f t="shared" si="30"/>
        <v>6</v>
      </c>
      <c r="W75" s="76">
        <f t="shared" si="30"/>
        <v>0</v>
      </c>
      <c r="X75" s="75">
        <f t="shared" si="30"/>
        <v>0</v>
      </c>
      <c r="Y75" s="77">
        <f t="shared" si="30"/>
        <v>0</v>
      </c>
      <c r="Z75" s="75">
        <f t="shared" si="30"/>
        <v>0</v>
      </c>
      <c r="AA75" s="75">
        <f t="shared" si="30"/>
        <v>0</v>
      </c>
      <c r="AB75" s="75">
        <f t="shared" si="30"/>
        <v>85</v>
      </c>
      <c r="AC75" s="74">
        <f t="shared" si="30"/>
        <v>85</v>
      </c>
    </row>
    <row r="76" spans="1:30" s="103" customFormat="1">
      <c r="A76" s="98"/>
      <c r="B76" s="99"/>
      <c r="C76" s="100"/>
      <c r="D76" s="110"/>
      <c r="E76" s="128"/>
      <c r="F76" s="101"/>
      <c r="G76" s="101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1"/>
    </row>
    <row r="77" spans="1:30">
      <c r="A77" s="8" t="s">
        <v>42</v>
      </c>
      <c r="B77" s="35"/>
      <c r="C77" s="36"/>
      <c r="D77" s="108"/>
      <c r="E77" s="126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2"/>
    </row>
    <row r="78" spans="1:30">
      <c r="A78" s="11"/>
      <c r="B78" s="12"/>
      <c r="C78" s="13"/>
      <c r="D78" s="105"/>
      <c r="E78" s="123"/>
      <c r="F78" s="14"/>
      <c r="G78" s="69">
        <f>SUM(H78+I78+J78)</f>
        <v>0</v>
      </c>
      <c r="H78" s="14"/>
      <c r="I78" s="14"/>
      <c r="J78" s="14"/>
      <c r="K78" s="15"/>
      <c r="L78" s="16"/>
      <c r="M78" s="17"/>
      <c r="N78" s="18"/>
      <c r="O78" s="18"/>
      <c r="P78" s="18"/>
      <c r="Q78" s="19"/>
      <c r="R78" s="16"/>
      <c r="S78" s="16"/>
      <c r="T78" s="15"/>
      <c r="U78" s="16"/>
      <c r="V78" s="17"/>
      <c r="W78" s="15"/>
      <c r="X78" s="16"/>
      <c r="Y78" s="17"/>
      <c r="Z78" s="14"/>
      <c r="AA78" s="14"/>
      <c r="AB78" s="14"/>
      <c r="AC78" s="69"/>
    </row>
    <row r="79" spans="1:30">
      <c r="A79" s="20" t="s">
        <v>343</v>
      </c>
      <c r="B79" s="21"/>
      <c r="C79" s="22"/>
      <c r="D79" s="106"/>
      <c r="E79" s="124"/>
      <c r="F79" s="23"/>
      <c r="G79" s="70">
        <f>COUNTIF(G78:G78,"&gt;0")</f>
        <v>0</v>
      </c>
      <c r="H79" s="72"/>
      <c r="I79" s="72"/>
      <c r="J79" s="73"/>
      <c r="K79" s="24"/>
      <c r="L79" s="25"/>
      <c r="M79" s="26"/>
      <c r="N79" s="25"/>
      <c r="O79" s="25"/>
      <c r="P79" s="25"/>
      <c r="Q79" s="27"/>
      <c r="R79" s="25"/>
      <c r="S79" s="25"/>
      <c r="T79" s="24"/>
      <c r="U79" s="25"/>
      <c r="V79" s="26"/>
      <c r="W79" s="24"/>
      <c r="X79" s="25"/>
      <c r="Y79" s="26"/>
      <c r="Z79" s="71"/>
      <c r="AA79" s="72"/>
      <c r="AB79" s="73"/>
      <c r="AC79" s="70">
        <f>COUNTIF(AC78:AC78,"&gt;0")</f>
        <v>0</v>
      </c>
    </row>
    <row r="80" spans="1:30" ht="13.5" thickBot="1">
      <c r="A80" s="28" t="s">
        <v>344</v>
      </c>
      <c r="B80" s="29"/>
      <c r="C80" s="30"/>
      <c r="D80" s="107"/>
      <c r="E80" s="125"/>
      <c r="F80" s="31"/>
      <c r="G80" s="74">
        <f t="shared" ref="G80" si="31">SUM(H80:J80)</f>
        <v>0</v>
      </c>
      <c r="H80" s="75">
        <f t="shared" ref="H80:AC80" si="32">SUM(H78:H78)</f>
        <v>0</v>
      </c>
      <c r="I80" s="75">
        <f t="shared" si="32"/>
        <v>0</v>
      </c>
      <c r="J80" s="75">
        <f t="shared" si="32"/>
        <v>0</v>
      </c>
      <c r="K80" s="76">
        <f t="shared" si="32"/>
        <v>0</v>
      </c>
      <c r="L80" s="75">
        <f t="shared" si="32"/>
        <v>0</v>
      </c>
      <c r="M80" s="75">
        <f t="shared" si="32"/>
        <v>0</v>
      </c>
      <c r="N80" s="75">
        <f t="shared" si="32"/>
        <v>0</v>
      </c>
      <c r="O80" s="75">
        <f t="shared" si="32"/>
        <v>0</v>
      </c>
      <c r="P80" s="75">
        <f t="shared" si="32"/>
        <v>0</v>
      </c>
      <c r="Q80" s="78">
        <f t="shared" si="32"/>
        <v>0</v>
      </c>
      <c r="R80" s="75">
        <f t="shared" si="32"/>
        <v>0</v>
      </c>
      <c r="S80" s="75">
        <f t="shared" si="32"/>
        <v>0</v>
      </c>
      <c r="T80" s="76">
        <f t="shared" si="32"/>
        <v>0</v>
      </c>
      <c r="U80" s="75">
        <f t="shared" si="32"/>
        <v>0</v>
      </c>
      <c r="V80" s="77">
        <f t="shared" si="32"/>
        <v>0</v>
      </c>
      <c r="W80" s="76">
        <f t="shared" si="32"/>
        <v>0</v>
      </c>
      <c r="X80" s="75">
        <f t="shared" si="32"/>
        <v>0</v>
      </c>
      <c r="Y80" s="77">
        <f t="shared" si="32"/>
        <v>0</v>
      </c>
      <c r="Z80" s="75">
        <f t="shared" si="32"/>
        <v>0</v>
      </c>
      <c r="AA80" s="75">
        <f t="shared" si="32"/>
        <v>0</v>
      </c>
      <c r="AB80" s="75">
        <f t="shared" si="32"/>
        <v>0</v>
      </c>
      <c r="AC80" s="74">
        <f t="shared" si="32"/>
        <v>0</v>
      </c>
    </row>
    <row r="81" spans="1:30">
      <c r="A81" s="8" t="s">
        <v>43</v>
      </c>
      <c r="B81" s="35"/>
      <c r="C81" s="36"/>
      <c r="D81" s="108"/>
      <c r="E81" s="126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2"/>
    </row>
    <row r="82" spans="1:30">
      <c r="A82" s="119" t="s">
        <v>58</v>
      </c>
      <c r="B82" s="120" t="s">
        <v>110</v>
      </c>
      <c r="C82" s="119"/>
      <c r="D82" s="105"/>
      <c r="E82" s="123" t="s">
        <v>384</v>
      </c>
      <c r="F82" s="14"/>
      <c r="G82" s="69">
        <f t="shared" ref="G82:G114" si="33">SUM(H82+I82+J82)</f>
        <v>73</v>
      </c>
      <c r="H82" s="14">
        <v>0</v>
      </c>
      <c r="I82" s="14">
        <v>0</v>
      </c>
      <c r="J82" s="14">
        <v>73</v>
      </c>
      <c r="K82" s="15"/>
      <c r="L82" s="16"/>
      <c r="M82" s="17"/>
      <c r="N82" s="18"/>
      <c r="O82" s="18"/>
      <c r="P82" s="18"/>
      <c r="Q82" s="19"/>
      <c r="R82" s="16"/>
      <c r="S82" s="16"/>
      <c r="T82" s="15"/>
      <c r="U82" s="16"/>
      <c r="V82" s="17">
        <v>15</v>
      </c>
      <c r="W82" s="15"/>
      <c r="X82" s="16"/>
      <c r="Y82" s="17"/>
      <c r="Z82" s="14">
        <f t="shared" ref="Z82:Z114" si="34">SUM(H82+K82+N82-Q82-T82-W82)</f>
        <v>0</v>
      </c>
      <c r="AA82" s="14">
        <f t="shared" ref="AA82:AA114" si="35">SUM(I82+L82+O82-R82-U82-X82)</f>
        <v>0</v>
      </c>
      <c r="AB82" s="14">
        <f t="shared" ref="AB82:AB114" si="36">SUM(J82+M82+P82-S82-V82-Y82)</f>
        <v>58</v>
      </c>
      <c r="AC82" s="69">
        <f t="shared" ref="AC82:AC114" si="37">SUM(Z82+AA82+AB82)</f>
        <v>58</v>
      </c>
    </row>
    <row r="83" spans="1:30">
      <c r="A83" s="119" t="s">
        <v>506</v>
      </c>
      <c r="B83" s="120" t="s">
        <v>529</v>
      </c>
      <c r="C83" s="119"/>
      <c r="D83" s="105"/>
      <c r="E83" s="123" t="s">
        <v>384</v>
      </c>
      <c r="F83" s="14"/>
      <c r="G83" s="69">
        <f t="shared" si="33"/>
        <v>15</v>
      </c>
      <c r="H83" s="14">
        <v>0</v>
      </c>
      <c r="I83" s="14">
        <v>0</v>
      </c>
      <c r="J83" s="14">
        <v>15</v>
      </c>
      <c r="K83" s="15"/>
      <c r="L83" s="16"/>
      <c r="M83" s="17"/>
      <c r="N83" s="18"/>
      <c r="O83" s="18"/>
      <c r="P83" s="18"/>
      <c r="Q83" s="19"/>
      <c r="R83" s="16"/>
      <c r="S83" s="16"/>
      <c r="T83" s="15"/>
      <c r="U83" s="16"/>
      <c r="V83" s="17">
        <v>1</v>
      </c>
      <c r="W83" s="15"/>
      <c r="X83" s="16"/>
      <c r="Y83" s="17"/>
      <c r="Z83" s="14">
        <f t="shared" ref="Z83" si="38">SUM(H83+K83+N83-Q83-T83-W83)</f>
        <v>0</v>
      </c>
      <c r="AA83" s="14">
        <f t="shared" ref="AA83" si="39">SUM(I83+L83+O83-R83-U83-X83)</f>
        <v>0</v>
      </c>
      <c r="AB83" s="14">
        <f t="shared" ref="AB83" si="40">SUM(J83+M83+P83-S83-V83-Y83)</f>
        <v>14</v>
      </c>
      <c r="AC83" s="69">
        <f t="shared" ref="AC83" si="41">SUM(Z83+AA83+AB83)</f>
        <v>14</v>
      </c>
    </row>
    <row r="84" spans="1:30">
      <c r="A84" s="119" t="s">
        <v>551</v>
      </c>
      <c r="B84" s="120" t="s">
        <v>552</v>
      </c>
      <c r="C84" s="119"/>
      <c r="D84" s="105"/>
      <c r="E84" s="123" t="s">
        <v>553</v>
      </c>
      <c r="F84" s="14"/>
      <c r="G84" s="69">
        <v>0</v>
      </c>
      <c r="H84" s="14">
        <v>30</v>
      </c>
      <c r="I84" s="14">
        <v>0</v>
      </c>
      <c r="J84" s="14">
        <v>0</v>
      </c>
      <c r="K84" s="15"/>
      <c r="L84" s="16"/>
      <c r="M84" s="17"/>
      <c r="N84" s="18"/>
      <c r="O84" s="18"/>
      <c r="P84" s="18"/>
      <c r="Q84" s="19"/>
      <c r="R84" s="16"/>
      <c r="S84" s="16"/>
      <c r="T84" s="15"/>
      <c r="U84" s="16"/>
      <c r="V84" s="17"/>
      <c r="W84" s="15"/>
      <c r="X84" s="16"/>
      <c r="Y84" s="17"/>
      <c r="Z84" s="14">
        <f t="shared" ref="Z84" si="42">SUM(H84+K84+N84-Q84-T84-W84)</f>
        <v>30</v>
      </c>
      <c r="AA84" s="14">
        <f t="shared" ref="AA84" si="43">SUM(I84+L84+O84-R84-U84-X84)</f>
        <v>0</v>
      </c>
      <c r="AB84" s="14">
        <f t="shared" ref="AB84" si="44">SUM(J84+M84+P84-S84-V84-Y84)</f>
        <v>0</v>
      </c>
      <c r="AC84" s="69">
        <f t="shared" ref="AC84" si="45">SUM(Z84+AA84+AB84)</f>
        <v>30</v>
      </c>
    </row>
    <row r="85" spans="1:30" ht="15">
      <c r="A85" s="138" t="s">
        <v>205</v>
      </c>
      <c r="B85" s="139" t="s">
        <v>206</v>
      </c>
      <c r="C85" s="119"/>
      <c r="D85" s="105"/>
      <c r="E85" s="123" t="s">
        <v>384</v>
      </c>
      <c r="F85" s="14"/>
      <c r="G85" s="69">
        <f t="shared" si="33"/>
        <v>6</v>
      </c>
      <c r="H85" s="14">
        <v>0</v>
      </c>
      <c r="I85" s="14">
        <v>0</v>
      </c>
      <c r="J85" s="14">
        <v>6</v>
      </c>
      <c r="K85" s="15"/>
      <c r="L85" s="16"/>
      <c r="M85" s="17"/>
      <c r="N85" s="18"/>
      <c r="O85" s="18"/>
      <c r="P85" s="18"/>
      <c r="Q85" s="19"/>
      <c r="R85" s="16"/>
      <c r="S85" s="16"/>
      <c r="T85" s="15"/>
      <c r="U85" s="16"/>
      <c r="V85" s="17"/>
      <c r="W85" s="15"/>
      <c r="X85" s="16"/>
      <c r="Y85" s="17"/>
      <c r="Z85" s="14">
        <f t="shared" si="34"/>
        <v>0</v>
      </c>
      <c r="AA85" s="14">
        <f t="shared" si="35"/>
        <v>0</v>
      </c>
      <c r="AB85" s="14">
        <f t="shared" si="36"/>
        <v>6</v>
      </c>
      <c r="AC85" s="69">
        <f t="shared" si="37"/>
        <v>6</v>
      </c>
    </row>
    <row r="86" spans="1:30">
      <c r="A86" s="119" t="s">
        <v>56</v>
      </c>
      <c r="B86" s="120" t="s">
        <v>109</v>
      </c>
      <c r="C86" s="119"/>
      <c r="D86" s="105"/>
      <c r="E86" s="123" t="s">
        <v>384</v>
      </c>
      <c r="F86" s="14"/>
      <c r="G86" s="69">
        <f t="shared" si="33"/>
        <v>19</v>
      </c>
      <c r="H86" s="14">
        <v>0</v>
      </c>
      <c r="I86" s="14">
        <v>0</v>
      </c>
      <c r="J86" s="14">
        <v>19</v>
      </c>
      <c r="K86" s="15"/>
      <c r="L86" s="16"/>
      <c r="M86" s="17"/>
      <c r="N86" s="18"/>
      <c r="O86" s="18"/>
      <c r="P86" s="18"/>
      <c r="Q86" s="19"/>
      <c r="R86" s="16"/>
      <c r="S86" s="16"/>
      <c r="T86" s="15"/>
      <c r="U86" s="16"/>
      <c r="V86" s="17"/>
      <c r="W86" s="15"/>
      <c r="X86" s="16"/>
      <c r="Y86" s="17"/>
      <c r="Z86" s="14">
        <f t="shared" si="34"/>
        <v>0</v>
      </c>
      <c r="AA86" s="14">
        <f t="shared" si="35"/>
        <v>0</v>
      </c>
      <c r="AB86" s="14">
        <f t="shared" si="36"/>
        <v>19</v>
      </c>
      <c r="AC86" s="69">
        <f t="shared" si="37"/>
        <v>19</v>
      </c>
    </row>
    <row r="87" spans="1:30" ht="15">
      <c r="A87" s="138" t="s">
        <v>194</v>
      </c>
      <c r="B87" s="139" t="s">
        <v>393</v>
      </c>
      <c r="C87" s="119"/>
      <c r="D87" s="105"/>
      <c r="E87" s="123" t="s">
        <v>383</v>
      </c>
      <c r="F87" s="14"/>
      <c r="G87" s="69">
        <f t="shared" si="33"/>
        <v>8</v>
      </c>
      <c r="H87" s="14">
        <v>0</v>
      </c>
      <c r="I87" s="14">
        <v>0</v>
      </c>
      <c r="J87" s="14">
        <v>8</v>
      </c>
      <c r="K87" s="15"/>
      <c r="L87" s="16"/>
      <c r="M87" s="17"/>
      <c r="N87" s="18"/>
      <c r="O87" s="18"/>
      <c r="P87" s="18"/>
      <c r="Q87" s="19"/>
      <c r="R87" s="16"/>
      <c r="S87" s="16"/>
      <c r="T87" s="15"/>
      <c r="U87" s="16"/>
      <c r="V87" s="17"/>
      <c r="W87" s="15"/>
      <c r="X87" s="16"/>
      <c r="Y87" s="17"/>
      <c r="Z87" s="14">
        <f t="shared" si="34"/>
        <v>0</v>
      </c>
      <c r="AA87" s="14">
        <f t="shared" si="35"/>
        <v>0</v>
      </c>
      <c r="AB87" s="14">
        <f t="shared" si="36"/>
        <v>8</v>
      </c>
      <c r="AC87" s="69">
        <f t="shared" si="37"/>
        <v>8</v>
      </c>
    </row>
    <row r="88" spans="1:30" ht="15">
      <c r="A88" s="138" t="s">
        <v>209</v>
      </c>
      <c r="B88" s="137" t="s">
        <v>210</v>
      </c>
      <c r="C88" s="119"/>
      <c r="D88" s="105"/>
      <c r="E88" s="123" t="s">
        <v>383</v>
      </c>
      <c r="F88" s="14"/>
      <c r="G88" s="69">
        <f t="shared" si="33"/>
        <v>4</v>
      </c>
      <c r="H88" s="14">
        <v>0</v>
      </c>
      <c r="I88" s="14">
        <v>0</v>
      </c>
      <c r="J88" s="14">
        <v>4</v>
      </c>
      <c r="K88" s="15"/>
      <c r="L88" s="16"/>
      <c r="M88" s="17"/>
      <c r="N88" s="18"/>
      <c r="O88" s="18"/>
      <c r="P88" s="18"/>
      <c r="Q88" s="19"/>
      <c r="R88" s="16"/>
      <c r="S88" s="16"/>
      <c r="T88" s="15"/>
      <c r="U88" s="16"/>
      <c r="V88" s="17"/>
      <c r="W88" s="15"/>
      <c r="X88" s="16"/>
      <c r="Y88" s="17"/>
      <c r="Z88" s="14">
        <f t="shared" si="34"/>
        <v>0</v>
      </c>
      <c r="AA88" s="14">
        <f t="shared" si="35"/>
        <v>0</v>
      </c>
      <c r="AB88" s="14">
        <f t="shared" si="36"/>
        <v>4</v>
      </c>
      <c r="AC88" s="69">
        <f t="shared" si="37"/>
        <v>4</v>
      </c>
    </row>
    <row r="89" spans="1:30">
      <c r="A89" s="119" t="s">
        <v>55</v>
      </c>
      <c r="B89" s="120" t="s">
        <v>394</v>
      </c>
      <c r="C89" s="119"/>
      <c r="D89" s="105"/>
      <c r="E89" s="123" t="s">
        <v>384</v>
      </c>
      <c r="F89" s="14"/>
      <c r="G89" s="69">
        <f t="shared" si="33"/>
        <v>5</v>
      </c>
      <c r="H89" s="14">
        <v>0</v>
      </c>
      <c r="I89" s="14">
        <v>0</v>
      </c>
      <c r="J89" s="14">
        <v>5</v>
      </c>
      <c r="K89" s="15"/>
      <c r="L89" s="16"/>
      <c r="M89" s="17"/>
      <c r="N89" s="18"/>
      <c r="O89" s="18"/>
      <c r="P89" s="18"/>
      <c r="Q89" s="19"/>
      <c r="R89" s="16"/>
      <c r="S89" s="16"/>
      <c r="T89" s="15"/>
      <c r="U89" s="16"/>
      <c r="V89" s="17"/>
      <c r="W89" s="15"/>
      <c r="X89" s="16"/>
      <c r="Y89" s="17"/>
      <c r="Z89" s="14">
        <f t="shared" si="34"/>
        <v>0</v>
      </c>
      <c r="AA89" s="14">
        <f t="shared" si="35"/>
        <v>0</v>
      </c>
      <c r="AB89" s="14">
        <f t="shared" si="36"/>
        <v>5</v>
      </c>
      <c r="AC89" s="69">
        <f t="shared" si="37"/>
        <v>5</v>
      </c>
    </row>
    <row r="90" spans="1:30" ht="15">
      <c r="A90" s="138" t="s">
        <v>182</v>
      </c>
      <c r="B90" s="139" t="s">
        <v>183</v>
      </c>
      <c r="C90" s="119"/>
      <c r="D90" s="105"/>
      <c r="E90" s="123" t="s">
        <v>383</v>
      </c>
      <c r="F90" s="14"/>
      <c r="G90" s="69">
        <f t="shared" si="33"/>
        <v>1</v>
      </c>
      <c r="H90" s="14">
        <v>0</v>
      </c>
      <c r="I90" s="14">
        <v>0</v>
      </c>
      <c r="J90" s="14">
        <v>1</v>
      </c>
      <c r="K90" s="15"/>
      <c r="L90" s="16"/>
      <c r="M90" s="17"/>
      <c r="N90" s="18"/>
      <c r="O90" s="18"/>
      <c r="P90" s="18"/>
      <c r="Q90" s="19"/>
      <c r="R90" s="16"/>
      <c r="S90" s="16"/>
      <c r="T90" s="15"/>
      <c r="U90" s="16"/>
      <c r="V90" s="17"/>
      <c r="W90" s="15"/>
      <c r="X90" s="16"/>
      <c r="Y90" s="17"/>
      <c r="Z90" s="14">
        <f t="shared" si="34"/>
        <v>0</v>
      </c>
      <c r="AA90" s="14">
        <f t="shared" si="35"/>
        <v>0</v>
      </c>
      <c r="AB90" s="14">
        <f t="shared" si="36"/>
        <v>1</v>
      </c>
      <c r="AC90" s="69">
        <f t="shared" si="37"/>
        <v>1</v>
      </c>
    </row>
    <row r="91" spans="1:30" ht="15">
      <c r="A91" s="138" t="s">
        <v>175</v>
      </c>
      <c r="B91" s="139" t="s">
        <v>176</v>
      </c>
      <c r="C91" s="119"/>
      <c r="D91" s="105"/>
      <c r="E91" s="123" t="s">
        <v>384</v>
      </c>
      <c r="F91" s="14"/>
      <c r="G91" s="69">
        <f t="shared" si="33"/>
        <v>8</v>
      </c>
      <c r="H91" s="14">
        <v>0</v>
      </c>
      <c r="I91" s="14">
        <v>0</v>
      </c>
      <c r="J91" s="14">
        <v>8</v>
      </c>
      <c r="K91" s="15"/>
      <c r="L91" s="16"/>
      <c r="M91" s="17"/>
      <c r="N91" s="18"/>
      <c r="O91" s="18"/>
      <c r="P91" s="18"/>
      <c r="Q91" s="19"/>
      <c r="R91" s="16"/>
      <c r="S91" s="16"/>
      <c r="T91" s="15"/>
      <c r="U91" s="16"/>
      <c r="V91" s="17"/>
      <c r="W91" s="15"/>
      <c r="X91" s="16"/>
      <c r="Y91" s="17"/>
      <c r="Z91" s="14">
        <f t="shared" si="34"/>
        <v>0</v>
      </c>
      <c r="AA91" s="14">
        <f t="shared" si="35"/>
        <v>0</v>
      </c>
      <c r="AB91" s="14">
        <f t="shared" si="36"/>
        <v>8</v>
      </c>
      <c r="AC91" s="69">
        <f t="shared" si="37"/>
        <v>8</v>
      </c>
    </row>
    <row r="92" spans="1:30" ht="15">
      <c r="A92" s="138" t="s">
        <v>362</v>
      </c>
      <c r="B92" s="139" t="s">
        <v>363</v>
      </c>
      <c r="C92" s="119"/>
      <c r="D92" s="105"/>
      <c r="E92" s="123" t="s">
        <v>384</v>
      </c>
      <c r="F92" s="14"/>
      <c r="G92" s="69">
        <f t="shared" si="33"/>
        <v>5</v>
      </c>
      <c r="H92" s="14">
        <v>0</v>
      </c>
      <c r="I92" s="14">
        <v>0</v>
      </c>
      <c r="J92" s="14">
        <v>5</v>
      </c>
      <c r="K92" s="15"/>
      <c r="L92" s="16"/>
      <c r="M92" s="17"/>
      <c r="N92" s="18"/>
      <c r="O92" s="18"/>
      <c r="P92" s="18"/>
      <c r="Q92" s="19"/>
      <c r="R92" s="16"/>
      <c r="S92" s="16"/>
      <c r="T92" s="15"/>
      <c r="U92" s="16"/>
      <c r="V92" s="17"/>
      <c r="W92" s="15"/>
      <c r="X92" s="16"/>
      <c r="Y92" s="17"/>
      <c r="Z92" s="14">
        <f t="shared" si="34"/>
        <v>0</v>
      </c>
      <c r="AA92" s="14">
        <f t="shared" si="35"/>
        <v>0</v>
      </c>
      <c r="AB92" s="14">
        <f t="shared" si="36"/>
        <v>5</v>
      </c>
      <c r="AC92" s="69">
        <f t="shared" si="37"/>
        <v>5</v>
      </c>
    </row>
    <row r="93" spans="1:30" ht="15">
      <c r="A93" s="138" t="s">
        <v>469</v>
      </c>
      <c r="B93" s="139" t="s">
        <v>558</v>
      </c>
      <c r="C93" s="119"/>
      <c r="D93" s="105"/>
      <c r="E93" s="123"/>
      <c r="F93" s="14"/>
      <c r="G93" s="69">
        <f t="shared" si="33"/>
        <v>0</v>
      </c>
      <c r="H93" s="14">
        <v>0</v>
      </c>
      <c r="I93" s="14">
        <v>0</v>
      </c>
      <c r="J93" s="14">
        <v>0</v>
      </c>
      <c r="K93" s="192"/>
      <c r="L93" s="193"/>
      <c r="M93" s="194">
        <v>2</v>
      </c>
      <c r="N93" s="195"/>
      <c r="O93" s="195"/>
      <c r="P93" s="195"/>
      <c r="Q93" s="196"/>
      <c r="R93" s="193"/>
      <c r="S93" s="193"/>
      <c r="T93" s="192"/>
      <c r="U93" s="193"/>
      <c r="V93" s="194">
        <v>1</v>
      </c>
      <c r="W93" s="192"/>
      <c r="X93" s="193"/>
      <c r="Y93" s="194"/>
      <c r="Z93" s="14">
        <f t="shared" si="34"/>
        <v>0</v>
      </c>
      <c r="AA93" s="14">
        <f t="shared" si="35"/>
        <v>0</v>
      </c>
      <c r="AB93" s="14">
        <f t="shared" si="36"/>
        <v>1</v>
      </c>
      <c r="AC93" s="69">
        <f t="shared" si="37"/>
        <v>1</v>
      </c>
    </row>
    <row r="94" spans="1:30" ht="15">
      <c r="A94" s="138" t="s">
        <v>211</v>
      </c>
      <c r="B94" s="139" t="s">
        <v>212</v>
      </c>
      <c r="C94" s="119"/>
      <c r="D94" s="105"/>
      <c r="E94" s="123" t="s">
        <v>384</v>
      </c>
      <c r="F94" s="14"/>
      <c r="G94" s="69">
        <f t="shared" si="33"/>
        <v>9</v>
      </c>
      <c r="H94" s="14">
        <v>0</v>
      </c>
      <c r="I94" s="14">
        <v>0</v>
      </c>
      <c r="J94" s="14">
        <v>9</v>
      </c>
      <c r="K94" s="15"/>
      <c r="L94" s="16"/>
      <c r="M94" s="17"/>
      <c r="N94" s="18"/>
      <c r="O94" s="18"/>
      <c r="P94" s="18"/>
      <c r="Q94" s="19"/>
      <c r="R94" s="16"/>
      <c r="S94" s="16"/>
      <c r="T94" s="15"/>
      <c r="U94" s="16"/>
      <c r="V94" s="17"/>
      <c r="W94" s="15"/>
      <c r="X94" s="16"/>
      <c r="Y94" s="17"/>
      <c r="Z94" s="14">
        <f t="shared" si="34"/>
        <v>0</v>
      </c>
      <c r="AA94" s="14">
        <f t="shared" si="35"/>
        <v>0</v>
      </c>
      <c r="AB94" s="14">
        <f t="shared" si="36"/>
        <v>9</v>
      </c>
      <c r="AC94" s="69">
        <f t="shared" si="37"/>
        <v>9</v>
      </c>
    </row>
    <row r="95" spans="1:30" ht="15">
      <c r="A95" s="138" t="s">
        <v>213</v>
      </c>
      <c r="B95" s="139" t="s">
        <v>214</v>
      </c>
      <c r="C95" s="119"/>
      <c r="D95" s="105"/>
      <c r="E95" s="123" t="s">
        <v>384</v>
      </c>
      <c r="F95" s="14"/>
      <c r="G95" s="69">
        <f t="shared" si="33"/>
        <v>2</v>
      </c>
      <c r="H95" s="14">
        <v>0</v>
      </c>
      <c r="I95" s="14">
        <v>0</v>
      </c>
      <c r="J95" s="14">
        <v>2</v>
      </c>
      <c r="K95" s="15"/>
      <c r="L95" s="16"/>
      <c r="M95" s="17"/>
      <c r="N95" s="18"/>
      <c r="O95" s="18"/>
      <c r="P95" s="18"/>
      <c r="Q95" s="19"/>
      <c r="R95" s="16"/>
      <c r="S95" s="16"/>
      <c r="T95" s="15"/>
      <c r="U95" s="16"/>
      <c r="V95" s="17"/>
      <c r="W95" s="15"/>
      <c r="X95" s="16"/>
      <c r="Y95" s="17"/>
      <c r="Z95" s="14">
        <f t="shared" si="34"/>
        <v>0</v>
      </c>
      <c r="AA95" s="14">
        <f t="shared" si="35"/>
        <v>0</v>
      </c>
      <c r="AB95" s="14">
        <f t="shared" si="36"/>
        <v>2</v>
      </c>
      <c r="AC95" s="69">
        <f t="shared" si="37"/>
        <v>2</v>
      </c>
    </row>
    <row r="96" spans="1:30" ht="15">
      <c r="A96" s="138" t="s">
        <v>195</v>
      </c>
      <c r="B96" s="139" t="s">
        <v>196</v>
      </c>
      <c r="C96" s="119"/>
      <c r="D96" s="105"/>
      <c r="E96" s="123" t="s">
        <v>384</v>
      </c>
      <c r="F96" s="14"/>
      <c r="G96" s="69">
        <f t="shared" si="33"/>
        <v>3</v>
      </c>
      <c r="H96" s="14">
        <v>0</v>
      </c>
      <c r="I96" s="14">
        <v>0</v>
      </c>
      <c r="J96" s="14">
        <v>3</v>
      </c>
      <c r="K96" s="15"/>
      <c r="L96" s="16"/>
      <c r="M96" s="17"/>
      <c r="N96" s="18"/>
      <c r="O96" s="18"/>
      <c r="P96" s="18"/>
      <c r="Q96" s="19"/>
      <c r="R96" s="16"/>
      <c r="S96" s="16"/>
      <c r="T96" s="15"/>
      <c r="U96" s="16"/>
      <c r="V96" s="17"/>
      <c r="W96" s="15"/>
      <c r="X96" s="16"/>
      <c r="Y96" s="17"/>
      <c r="Z96" s="14">
        <f t="shared" si="34"/>
        <v>0</v>
      </c>
      <c r="AA96" s="14">
        <f t="shared" si="35"/>
        <v>0</v>
      </c>
      <c r="AB96" s="14">
        <f t="shared" si="36"/>
        <v>3</v>
      </c>
      <c r="AC96" s="69">
        <f t="shared" si="37"/>
        <v>3</v>
      </c>
    </row>
    <row r="97" spans="1:29" ht="15">
      <c r="A97" s="138" t="s">
        <v>508</v>
      </c>
      <c r="B97" s="139" t="s">
        <v>507</v>
      </c>
      <c r="C97" s="119"/>
      <c r="D97" s="105"/>
      <c r="E97" s="123" t="s">
        <v>384</v>
      </c>
      <c r="F97" s="14"/>
      <c r="G97" s="69">
        <f t="shared" si="33"/>
        <v>0</v>
      </c>
      <c r="H97" s="14">
        <v>0</v>
      </c>
      <c r="I97" s="14">
        <v>0</v>
      </c>
      <c r="J97" s="14">
        <v>0</v>
      </c>
      <c r="K97" s="15"/>
      <c r="L97" s="16"/>
      <c r="M97" s="17">
        <v>2</v>
      </c>
      <c r="N97" s="18"/>
      <c r="O97" s="18"/>
      <c r="P97" s="18"/>
      <c r="Q97" s="19"/>
      <c r="R97" s="16"/>
      <c r="S97" s="16"/>
      <c r="T97" s="15"/>
      <c r="U97" s="16"/>
      <c r="V97" s="17"/>
      <c r="W97" s="15"/>
      <c r="X97" s="16"/>
      <c r="Y97" s="17"/>
      <c r="Z97" s="14">
        <f t="shared" si="34"/>
        <v>0</v>
      </c>
      <c r="AA97" s="14">
        <f t="shared" si="35"/>
        <v>0</v>
      </c>
      <c r="AB97" s="14">
        <f t="shared" si="36"/>
        <v>2</v>
      </c>
      <c r="AC97" s="69">
        <f t="shared" si="37"/>
        <v>2</v>
      </c>
    </row>
    <row r="98" spans="1:29" ht="15">
      <c r="A98" s="138" t="s">
        <v>177</v>
      </c>
      <c r="B98" s="139" t="s">
        <v>396</v>
      </c>
      <c r="C98" s="119"/>
      <c r="D98" s="105"/>
      <c r="E98" s="123" t="s">
        <v>383</v>
      </c>
      <c r="F98" s="14"/>
      <c r="G98" s="69">
        <f t="shared" si="33"/>
        <v>9</v>
      </c>
      <c r="H98" s="14">
        <v>0</v>
      </c>
      <c r="I98" s="14">
        <v>0</v>
      </c>
      <c r="J98" s="14">
        <v>9</v>
      </c>
      <c r="K98" s="15"/>
      <c r="L98" s="16"/>
      <c r="M98" s="17"/>
      <c r="N98" s="18"/>
      <c r="O98" s="18"/>
      <c r="P98" s="18"/>
      <c r="Q98" s="19"/>
      <c r="R98" s="16"/>
      <c r="S98" s="16"/>
      <c r="T98" s="15"/>
      <c r="U98" s="16"/>
      <c r="V98" s="17">
        <v>2</v>
      </c>
      <c r="W98" s="15"/>
      <c r="X98" s="16"/>
      <c r="Y98" s="17"/>
      <c r="Z98" s="14">
        <f t="shared" si="34"/>
        <v>0</v>
      </c>
      <c r="AA98" s="14">
        <f t="shared" si="35"/>
        <v>0</v>
      </c>
      <c r="AB98" s="14">
        <f t="shared" si="36"/>
        <v>7</v>
      </c>
      <c r="AC98" s="69">
        <f t="shared" si="37"/>
        <v>7</v>
      </c>
    </row>
    <row r="99" spans="1:29" ht="15">
      <c r="A99" s="138" t="s">
        <v>203</v>
      </c>
      <c r="B99" s="139" t="s">
        <v>204</v>
      </c>
      <c r="C99" s="119"/>
      <c r="D99" s="105"/>
      <c r="E99" s="123" t="s">
        <v>384</v>
      </c>
      <c r="F99" s="14"/>
      <c r="G99" s="69">
        <f t="shared" si="33"/>
        <v>3</v>
      </c>
      <c r="H99" s="14">
        <v>0</v>
      </c>
      <c r="I99" s="14">
        <v>0</v>
      </c>
      <c r="J99" s="14">
        <v>3</v>
      </c>
      <c r="K99" s="15"/>
      <c r="L99" s="16"/>
      <c r="M99" s="17"/>
      <c r="N99" s="18"/>
      <c r="O99" s="18"/>
      <c r="P99" s="18"/>
      <c r="Q99" s="19"/>
      <c r="R99" s="16"/>
      <c r="S99" s="16"/>
      <c r="T99" s="15"/>
      <c r="U99" s="16"/>
      <c r="V99" s="17"/>
      <c r="W99" s="15"/>
      <c r="X99" s="16"/>
      <c r="Y99" s="17"/>
      <c r="Z99" s="14">
        <f t="shared" si="34"/>
        <v>0</v>
      </c>
      <c r="AA99" s="14">
        <f t="shared" si="35"/>
        <v>0</v>
      </c>
      <c r="AB99" s="14">
        <f t="shared" si="36"/>
        <v>3</v>
      </c>
      <c r="AC99" s="69">
        <f t="shared" si="37"/>
        <v>3</v>
      </c>
    </row>
    <row r="100" spans="1:29" ht="15">
      <c r="A100" s="138" t="s">
        <v>180</v>
      </c>
      <c r="B100" s="144" t="s">
        <v>181</v>
      </c>
      <c r="C100" s="119"/>
      <c r="D100" s="105"/>
      <c r="E100" s="123" t="s">
        <v>384</v>
      </c>
      <c r="F100" s="14"/>
      <c r="G100" s="69">
        <f t="shared" si="33"/>
        <v>14</v>
      </c>
      <c r="H100" s="14">
        <v>0</v>
      </c>
      <c r="I100" s="14">
        <v>0</v>
      </c>
      <c r="J100" s="14">
        <v>14</v>
      </c>
      <c r="K100" s="15"/>
      <c r="L100" s="16"/>
      <c r="M100" s="17"/>
      <c r="N100" s="18"/>
      <c r="O100" s="18"/>
      <c r="P100" s="18"/>
      <c r="Q100" s="19"/>
      <c r="R100" s="16"/>
      <c r="S100" s="16"/>
      <c r="T100" s="15"/>
      <c r="U100" s="16"/>
      <c r="V100" s="17"/>
      <c r="W100" s="15"/>
      <c r="X100" s="16"/>
      <c r="Y100" s="17"/>
      <c r="Z100" s="14">
        <f t="shared" si="34"/>
        <v>0</v>
      </c>
      <c r="AA100" s="14">
        <f t="shared" si="35"/>
        <v>0</v>
      </c>
      <c r="AB100" s="14">
        <f t="shared" si="36"/>
        <v>14</v>
      </c>
      <c r="AC100" s="69">
        <f t="shared" si="37"/>
        <v>14</v>
      </c>
    </row>
    <row r="101" spans="1:29" ht="15">
      <c r="A101" s="138" t="s">
        <v>197</v>
      </c>
      <c r="B101" s="139" t="s">
        <v>198</v>
      </c>
      <c r="C101" s="119"/>
      <c r="D101" s="105"/>
      <c r="E101" s="123" t="s">
        <v>384</v>
      </c>
      <c r="F101" s="14"/>
      <c r="G101" s="69">
        <f t="shared" si="33"/>
        <v>1</v>
      </c>
      <c r="H101" s="14">
        <v>0</v>
      </c>
      <c r="I101" s="14">
        <v>0</v>
      </c>
      <c r="J101" s="14">
        <v>1</v>
      </c>
      <c r="K101" s="15"/>
      <c r="L101" s="16"/>
      <c r="M101" s="17"/>
      <c r="N101" s="18"/>
      <c r="O101" s="18"/>
      <c r="P101" s="18"/>
      <c r="Q101" s="19"/>
      <c r="R101" s="16"/>
      <c r="S101" s="16"/>
      <c r="T101" s="15"/>
      <c r="U101" s="16"/>
      <c r="V101" s="17"/>
      <c r="W101" s="15"/>
      <c r="X101" s="16"/>
      <c r="Y101" s="17"/>
      <c r="Z101" s="14">
        <f t="shared" si="34"/>
        <v>0</v>
      </c>
      <c r="AA101" s="14">
        <f t="shared" si="35"/>
        <v>0</v>
      </c>
      <c r="AB101" s="14">
        <f t="shared" si="36"/>
        <v>1</v>
      </c>
      <c r="AC101" s="69">
        <f t="shared" si="37"/>
        <v>1</v>
      </c>
    </row>
    <row r="102" spans="1:29" ht="15">
      <c r="A102" s="138" t="s">
        <v>192</v>
      </c>
      <c r="B102" s="139" t="s">
        <v>193</v>
      </c>
      <c r="C102" s="119"/>
      <c r="D102" s="105"/>
      <c r="E102" s="123" t="s">
        <v>384</v>
      </c>
      <c r="F102" s="14"/>
      <c r="G102" s="69">
        <f t="shared" si="33"/>
        <v>49</v>
      </c>
      <c r="H102" s="14">
        <v>0</v>
      </c>
      <c r="I102" s="14">
        <v>0</v>
      </c>
      <c r="J102" s="14">
        <v>49</v>
      </c>
      <c r="K102" s="15"/>
      <c r="L102" s="16"/>
      <c r="M102" s="17"/>
      <c r="N102" s="18"/>
      <c r="O102" s="18"/>
      <c r="P102" s="18"/>
      <c r="Q102" s="19"/>
      <c r="R102" s="16"/>
      <c r="S102" s="16"/>
      <c r="T102" s="15"/>
      <c r="U102" s="16"/>
      <c r="V102" s="17"/>
      <c r="W102" s="15"/>
      <c r="X102" s="16"/>
      <c r="Y102" s="17"/>
      <c r="Z102" s="14">
        <f t="shared" si="34"/>
        <v>0</v>
      </c>
      <c r="AA102" s="14">
        <f t="shared" si="35"/>
        <v>0</v>
      </c>
      <c r="AB102" s="14">
        <f t="shared" si="36"/>
        <v>49</v>
      </c>
      <c r="AC102" s="69">
        <f t="shared" si="37"/>
        <v>49</v>
      </c>
    </row>
    <row r="103" spans="1:29" ht="15">
      <c r="A103" s="138" t="s">
        <v>184</v>
      </c>
      <c r="B103" s="139" t="s">
        <v>185</v>
      </c>
      <c r="C103" s="119"/>
      <c r="D103" s="105"/>
      <c r="E103" s="123" t="s">
        <v>383</v>
      </c>
      <c r="F103" s="14"/>
      <c r="G103" s="69">
        <f t="shared" si="33"/>
        <v>54</v>
      </c>
      <c r="H103" s="14">
        <v>0</v>
      </c>
      <c r="I103" s="14">
        <v>0</v>
      </c>
      <c r="J103" s="14">
        <v>54</v>
      </c>
      <c r="K103" s="15"/>
      <c r="L103" s="16"/>
      <c r="M103" s="17"/>
      <c r="N103" s="18"/>
      <c r="O103" s="18"/>
      <c r="P103" s="18"/>
      <c r="Q103" s="19"/>
      <c r="R103" s="16"/>
      <c r="S103" s="16"/>
      <c r="T103" s="15"/>
      <c r="U103" s="16"/>
      <c r="V103" s="17">
        <v>1</v>
      </c>
      <c r="W103" s="15"/>
      <c r="X103" s="16"/>
      <c r="Y103" s="17"/>
      <c r="Z103" s="14">
        <f t="shared" si="34"/>
        <v>0</v>
      </c>
      <c r="AA103" s="14">
        <f t="shared" si="35"/>
        <v>0</v>
      </c>
      <c r="AB103" s="14">
        <f t="shared" si="36"/>
        <v>53</v>
      </c>
      <c r="AC103" s="69">
        <f t="shared" si="37"/>
        <v>53</v>
      </c>
    </row>
    <row r="104" spans="1:29" ht="15">
      <c r="A104" s="138" t="s">
        <v>190</v>
      </c>
      <c r="B104" s="139" t="s">
        <v>191</v>
      </c>
      <c r="C104" s="119"/>
      <c r="D104" s="105"/>
      <c r="E104" s="123" t="s">
        <v>383</v>
      </c>
      <c r="F104" s="14"/>
      <c r="G104" s="69">
        <f t="shared" si="33"/>
        <v>1</v>
      </c>
      <c r="H104" s="14">
        <v>0</v>
      </c>
      <c r="I104" s="14">
        <v>0</v>
      </c>
      <c r="J104" s="14">
        <v>1</v>
      </c>
      <c r="K104" s="15"/>
      <c r="L104" s="16"/>
      <c r="M104" s="17"/>
      <c r="N104" s="18"/>
      <c r="O104" s="18"/>
      <c r="P104" s="18"/>
      <c r="Q104" s="19"/>
      <c r="R104" s="16"/>
      <c r="S104" s="16"/>
      <c r="T104" s="15"/>
      <c r="U104" s="16"/>
      <c r="V104" s="17"/>
      <c r="W104" s="15"/>
      <c r="X104" s="16"/>
      <c r="Y104" s="17"/>
      <c r="Z104" s="14">
        <f t="shared" si="34"/>
        <v>0</v>
      </c>
      <c r="AA104" s="14">
        <f t="shared" si="35"/>
        <v>0</v>
      </c>
      <c r="AB104" s="14">
        <f t="shared" si="36"/>
        <v>1</v>
      </c>
      <c r="AC104" s="69">
        <f t="shared" si="37"/>
        <v>1</v>
      </c>
    </row>
    <row r="105" spans="1:29" ht="15">
      <c r="A105" s="138" t="s">
        <v>188</v>
      </c>
      <c r="B105" s="139" t="s">
        <v>189</v>
      </c>
      <c r="C105" s="119"/>
      <c r="D105" s="105"/>
      <c r="E105" s="123" t="s">
        <v>384</v>
      </c>
      <c r="F105" s="14"/>
      <c r="G105" s="69">
        <f t="shared" si="33"/>
        <v>7</v>
      </c>
      <c r="H105" s="14">
        <v>0</v>
      </c>
      <c r="I105" s="14">
        <v>0</v>
      </c>
      <c r="J105" s="14">
        <v>7</v>
      </c>
      <c r="K105" s="15"/>
      <c r="L105" s="16"/>
      <c r="M105" s="17"/>
      <c r="N105" s="18"/>
      <c r="O105" s="18"/>
      <c r="P105" s="18"/>
      <c r="Q105" s="19"/>
      <c r="R105" s="16"/>
      <c r="S105" s="16"/>
      <c r="T105" s="15"/>
      <c r="U105" s="16"/>
      <c r="V105" s="17"/>
      <c r="W105" s="15"/>
      <c r="X105" s="16"/>
      <c r="Y105" s="17"/>
      <c r="Z105" s="14">
        <f t="shared" si="34"/>
        <v>0</v>
      </c>
      <c r="AA105" s="14">
        <f t="shared" si="35"/>
        <v>0</v>
      </c>
      <c r="AB105" s="14">
        <f t="shared" si="36"/>
        <v>7</v>
      </c>
      <c r="AC105" s="69">
        <f t="shared" si="37"/>
        <v>7</v>
      </c>
    </row>
    <row r="106" spans="1:29" ht="15">
      <c r="A106" s="138" t="s">
        <v>207</v>
      </c>
      <c r="B106" s="137" t="s">
        <v>208</v>
      </c>
      <c r="C106" s="119"/>
      <c r="D106" s="105"/>
      <c r="E106" s="123" t="s">
        <v>383</v>
      </c>
      <c r="F106" s="14"/>
      <c r="G106" s="69">
        <f t="shared" si="33"/>
        <v>2</v>
      </c>
      <c r="H106" s="14">
        <v>0</v>
      </c>
      <c r="I106" s="14">
        <v>0</v>
      </c>
      <c r="J106" s="14">
        <v>2</v>
      </c>
      <c r="K106" s="15"/>
      <c r="L106" s="16"/>
      <c r="M106" s="17"/>
      <c r="N106" s="18"/>
      <c r="O106" s="18"/>
      <c r="P106" s="18"/>
      <c r="Q106" s="19"/>
      <c r="R106" s="16"/>
      <c r="S106" s="16"/>
      <c r="T106" s="15"/>
      <c r="U106" s="16"/>
      <c r="V106" s="17"/>
      <c r="W106" s="15"/>
      <c r="X106" s="16"/>
      <c r="Y106" s="17"/>
      <c r="Z106" s="14">
        <f t="shared" si="34"/>
        <v>0</v>
      </c>
      <c r="AA106" s="14">
        <f t="shared" si="35"/>
        <v>0</v>
      </c>
      <c r="AB106" s="14">
        <f t="shared" si="36"/>
        <v>2</v>
      </c>
      <c r="AC106" s="69">
        <f t="shared" si="37"/>
        <v>2</v>
      </c>
    </row>
    <row r="107" spans="1:29" ht="12.75" customHeight="1">
      <c r="A107" s="138" t="s">
        <v>186</v>
      </c>
      <c r="B107" s="139" t="s">
        <v>187</v>
      </c>
      <c r="C107" s="119"/>
      <c r="D107" s="105"/>
      <c r="E107" s="123" t="s">
        <v>384</v>
      </c>
      <c r="F107" s="14"/>
      <c r="G107" s="69">
        <f t="shared" si="33"/>
        <v>5</v>
      </c>
      <c r="H107" s="14">
        <v>0</v>
      </c>
      <c r="I107" s="14">
        <v>0</v>
      </c>
      <c r="J107" s="14">
        <v>5</v>
      </c>
      <c r="K107" s="15"/>
      <c r="L107" s="16"/>
      <c r="M107" s="17"/>
      <c r="N107" s="18"/>
      <c r="O107" s="18"/>
      <c r="P107" s="18"/>
      <c r="Q107" s="19"/>
      <c r="R107" s="16"/>
      <c r="S107" s="16"/>
      <c r="T107" s="15"/>
      <c r="U107" s="16"/>
      <c r="V107" s="17"/>
      <c r="W107" s="15"/>
      <c r="X107" s="16"/>
      <c r="Y107" s="17"/>
      <c r="Z107" s="14">
        <f t="shared" si="34"/>
        <v>0</v>
      </c>
      <c r="AA107" s="14">
        <f t="shared" si="35"/>
        <v>0</v>
      </c>
      <c r="AB107" s="14">
        <f t="shared" si="36"/>
        <v>5</v>
      </c>
      <c r="AC107" s="69">
        <f t="shared" si="37"/>
        <v>5</v>
      </c>
    </row>
    <row r="108" spans="1:29" ht="15" customHeight="1">
      <c r="A108" s="119" t="s">
        <v>54</v>
      </c>
      <c r="B108" s="120" t="s">
        <v>108</v>
      </c>
      <c r="C108" s="119"/>
      <c r="D108" s="105"/>
      <c r="E108" s="123" t="s">
        <v>384</v>
      </c>
      <c r="F108" s="14"/>
      <c r="G108" s="69">
        <f t="shared" si="33"/>
        <v>1</v>
      </c>
      <c r="H108" s="14">
        <v>0</v>
      </c>
      <c r="I108" s="14">
        <v>0</v>
      </c>
      <c r="J108" s="14">
        <v>1</v>
      </c>
      <c r="K108" s="15"/>
      <c r="L108" s="16"/>
      <c r="M108" s="17"/>
      <c r="N108" s="18"/>
      <c r="O108" s="18"/>
      <c r="P108" s="18"/>
      <c r="Q108" s="19"/>
      <c r="R108" s="16"/>
      <c r="S108" s="16"/>
      <c r="T108" s="15"/>
      <c r="U108" s="16"/>
      <c r="V108" s="17"/>
      <c r="W108" s="15"/>
      <c r="X108" s="16"/>
      <c r="Y108" s="17"/>
      <c r="Z108" s="14">
        <f t="shared" si="34"/>
        <v>0</v>
      </c>
      <c r="AA108" s="14">
        <f t="shared" si="35"/>
        <v>0</v>
      </c>
      <c r="AB108" s="14">
        <f t="shared" si="36"/>
        <v>1</v>
      </c>
      <c r="AC108" s="69">
        <f t="shared" si="37"/>
        <v>1</v>
      </c>
    </row>
    <row r="109" spans="1:29" ht="15">
      <c r="A109" s="138" t="s">
        <v>201</v>
      </c>
      <c r="B109" s="139" t="s">
        <v>202</v>
      </c>
      <c r="C109" s="119"/>
      <c r="D109" s="105"/>
      <c r="E109" s="123" t="s">
        <v>383</v>
      </c>
      <c r="F109" s="14"/>
      <c r="G109" s="69">
        <f t="shared" si="33"/>
        <v>12</v>
      </c>
      <c r="H109" s="14">
        <v>0</v>
      </c>
      <c r="I109" s="14">
        <v>0</v>
      </c>
      <c r="J109" s="14">
        <v>12</v>
      </c>
      <c r="K109" s="15"/>
      <c r="L109" s="16"/>
      <c r="M109" s="17"/>
      <c r="N109" s="18"/>
      <c r="O109" s="18"/>
      <c r="P109" s="18"/>
      <c r="Q109" s="19"/>
      <c r="R109" s="16"/>
      <c r="S109" s="16"/>
      <c r="T109" s="15"/>
      <c r="U109" s="16"/>
      <c r="V109" s="17">
        <v>1</v>
      </c>
      <c r="W109" s="15"/>
      <c r="X109" s="16"/>
      <c r="Y109" s="17"/>
      <c r="Z109" s="14">
        <f t="shared" si="34"/>
        <v>0</v>
      </c>
      <c r="AA109" s="14">
        <f t="shared" si="35"/>
        <v>0</v>
      </c>
      <c r="AB109" s="14">
        <f t="shared" si="36"/>
        <v>11</v>
      </c>
      <c r="AC109" s="69">
        <f t="shared" si="37"/>
        <v>11</v>
      </c>
    </row>
    <row r="110" spans="1:29" ht="15" customHeight="1">
      <c r="A110" s="119" t="s">
        <v>57</v>
      </c>
      <c r="B110" s="120" t="s">
        <v>395</v>
      </c>
      <c r="C110" s="119"/>
      <c r="D110" s="105"/>
      <c r="E110" s="123" t="s">
        <v>384</v>
      </c>
      <c r="F110" s="14"/>
      <c r="G110" s="69">
        <f t="shared" si="33"/>
        <v>7</v>
      </c>
      <c r="H110" s="14">
        <v>0</v>
      </c>
      <c r="I110" s="14">
        <v>0</v>
      </c>
      <c r="J110" s="14">
        <v>7</v>
      </c>
      <c r="K110" s="15"/>
      <c r="L110" s="16"/>
      <c r="M110" s="17"/>
      <c r="N110" s="18"/>
      <c r="O110" s="18"/>
      <c r="P110" s="18"/>
      <c r="Q110" s="19"/>
      <c r="R110" s="16"/>
      <c r="S110" s="16"/>
      <c r="T110" s="15"/>
      <c r="U110" s="16"/>
      <c r="V110" s="17">
        <v>3</v>
      </c>
      <c r="W110" s="15"/>
      <c r="X110" s="16"/>
      <c r="Y110" s="17"/>
      <c r="Z110" s="14">
        <f t="shared" si="34"/>
        <v>0</v>
      </c>
      <c r="AA110" s="14">
        <f t="shared" si="35"/>
        <v>0</v>
      </c>
      <c r="AB110" s="14">
        <f t="shared" si="36"/>
        <v>4</v>
      </c>
      <c r="AC110" s="69">
        <f t="shared" si="37"/>
        <v>4</v>
      </c>
    </row>
    <row r="111" spans="1:29" ht="15" customHeight="1">
      <c r="A111" s="119" t="s">
        <v>414</v>
      </c>
      <c r="B111" s="120" t="s">
        <v>415</v>
      </c>
      <c r="C111" s="119"/>
      <c r="D111" s="105"/>
      <c r="E111" s="123" t="s">
        <v>383</v>
      </c>
      <c r="F111" s="14"/>
      <c r="G111" s="69">
        <f t="shared" si="33"/>
        <v>5</v>
      </c>
      <c r="H111" s="14">
        <v>0</v>
      </c>
      <c r="I111" s="14">
        <v>0</v>
      </c>
      <c r="J111" s="14">
        <v>5</v>
      </c>
      <c r="K111" s="15"/>
      <c r="L111" s="16"/>
      <c r="M111" s="17"/>
      <c r="N111" s="18"/>
      <c r="O111" s="18"/>
      <c r="P111" s="18"/>
      <c r="Q111" s="19"/>
      <c r="R111" s="16"/>
      <c r="S111" s="16"/>
      <c r="T111" s="15"/>
      <c r="U111" s="16"/>
      <c r="V111" s="17">
        <v>1</v>
      </c>
      <c r="W111" s="15"/>
      <c r="X111" s="16"/>
      <c r="Y111" s="17"/>
      <c r="Z111" s="14">
        <f t="shared" si="34"/>
        <v>0</v>
      </c>
      <c r="AA111" s="14">
        <f t="shared" si="35"/>
        <v>0</v>
      </c>
      <c r="AB111" s="14">
        <f t="shared" ref="AB111:AB112" si="46">SUM(J111+M111+P111-S111-V111-Y111)</f>
        <v>4</v>
      </c>
      <c r="AC111" s="69">
        <f t="shared" ref="AC111:AC112" si="47">SUM(Z111+AA111+AB111)</f>
        <v>4</v>
      </c>
    </row>
    <row r="112" spans="1:29" ht="15" customHeight="1">
      <c r="A112" s="119" t="s">
        <v>416</v>
      </c>
      <c r="B112" s="120" t="s">
        <v>417</v>
      </c>
      <c r="C112" s="119"/>
      <c r="D112" s="105"/>
      <c r="E112" s="123" t="s">
        <v>384</v>
      </c>
      <c r="F112" s="14"/>
      <c r="G112" s="69">
        <f t="shared" si="33"/>
        <v>5</v>
      </c>
      <c r="H112" s="14">
        <v>0</v>
      </c>
      <c r="I112" s="14">
        <v>0</v>
      </c>
      <c r="J112" s="14">
        <v>5</v>
      </c>
      <c r="K112" s="15"/>
      <c r="L112" s="16"/>
      <c r="M112" s="17"/>
      <c r="N112" s="18"/>
      <c r="O112" s="18"/>
      <c r="P112" s="18"/>
      <c r="Q112" s="19"/>
      <c r="R112" s="16"/>
      <c r="S112" s="16"/>
      <c r="T112" s="15"/>
      <c r="U112" s="16"/>
      <c r="V112" s="17">
        <v>3</v>
      </c>
      <c r="W112" s="15"/>
      <c r="X112" s="16"/>
      <c r="Y112" s="17"/>
      <c r="Z112" s="14">
        <f t="shared" si="34"/>
        <v>0</v>
      </c>
      <c r="AA112" s="14">
        <f t="shared" si="35"/>
        <v>0</v>
      </c>
      <c r="AB112" s="14">
        <f t="shared" si="46"/>
        <v>2</v>
      </c>
      <c r="AC112" s="69">
        <f t="shared" si="47"/>
        <v>2</v>
      </c>
    </row>
    <row r="113" spans="1:30" ht="15">
      <c r="A113" s="138" t="s">
        <v>178</v>
      </c>
      <c r="B113" s="139" t="s">
        <v>179</v>
      </c>
      <c r="C113" s="119"/>
      <c r="D113" s="105"/>
      <c r="E113" s="123" t="s">
        <v>384</v>
      </c>
      <c r="F113" s="14"/>
      <c r="G113" s="69">
        <f t="shared" si="33"/>
        <v>2</v>
      </c>
      <c r="H113" s="14">
        <v>0</v>
      </c>
      <c r="I113" s="14">
        <v>0</v>
      </c>
      <c r="J113" s="14">
        <v>2</v>
      </c>
      <c r="K113" s="15"/>
      <c r="L113" s="16"/>
      <c r="M113" s="17"/>
      <c r="N113" s="18"/>
      <c r="O113" s="18"/>
      <c r="P113" s="18"/>
      <c r="Q113" s="19"/>
      <c r="R113" s="16"/>
      <c r="S113" s="16"/>
      <c r="T113" s="15"/>
      <c r="U113" s="16"/>
      <c r="V113" s="17"/>
      <c r="W113" s="15"/>
      <c r="X113" s="16"/>
      <c r="Y113" s="17"/>
      <c r="Z113" s="14">
        <f t="shared" si="34"/>
        <v>0</v>
      </c>
      <c r="AA113" s="14">
        <f t="shared" si="35"/>
        <v>0</v>
      </c>
      <c r="AB113" s="14">
        <f t="shared" si="36"/>
        <v>2</v>
      </c>
      <c r="AC113" s="69">
        <f t="shared" si="37"/>
        <v>2</v>
      </c>
    </row>
    <row r="114" spans="1:30" ht="15">
      <c r="A114" s="138" t="s">
        <v>199</v>
      </c>
      <c r="B114" s="139" t="s">
        <v>200</v>
      </c>
      <c r="C114" s="119"/>
      <c r="D114" s="105"/>
      <c r="E114" s="123" t="s">
        <v>384</v>
      </c>
      <c r="F114" s="14"/>
      <c r="G114" s="69">
        <f t="shared" si="33"/>
        <v>13</v>
      </c>
      <c r="H114" s="14">
        <v>0</v>
      </c>
      <c r="I114" s="14">
        <v>0</v>
      </c>
      <c r="J114" s="14">
        <v>13</v>
      </c>
      <c r="K114" s="15"/>
      <c r="L114" s="16"/>
      <c r="M114" s="17"/>
      <c r="N114" s="18"/>
      <c r="O114" s="18"/>
      <c r="P114" s="18"/>
      <c r="Q114" s="19"/>
      <c r="R114" s="16"/>
      <c r="S114" s="16"/>
      <c r="T114" s="15"/>
      <c r="U114" s="16"/>
      <c r="V114" s="17"/>
      <c r="W114" s="15"/>
      <c r="X114" s="16"/>
      <c r="Y114" s="17"/>
      <c r="Z114" s="14">
        <f t="shared" si="34"/>
        <v>0</v>
      </c>
      <c r="AA114" s="14">
        <f t="shared" si="35"/>
        <v>0</v>
      </c>
      <c r="AB114" s="14">
        <f t="shared" si="36"/>
        <v>13</v>
      </c>
      <c r="AC114" s="69">
        <f t="shared" si="37"/>
        <v>13</v>
      </c>
    </row>
    <row r="115" spans="1:30">
      <c r="A115" s="20" t="s">
        <v>18</v>
      </c>
      <c r="B115" s="21"/>
      <c r="C115" s="22"/>
      <c r="D115" s="106"/>
      <c r="E115" s="124"/>
      <c r="F115" s="23"/>
      <c r="G115" s="70">
        <f>COUNTIF(G82:G114,"&gt;0")</f>
        <v>30</v>
      </c>
      <c r="H115" s="72"/>
      <c r="I115" s="72"/>
      <c r="J115" s="73"/>
      <c r="K115" s="24"/>
      <c r="L115" s="25"/>
      <c r="M115" s="26"/>
      <c r="N115" s="25"/>
      <c r="O115" s="25"/>
      <c r="P115" s="25"/>
      <c r="Q115" s="27"/>
      <c r="R115" s="25"/>
      <c r="S115" s="25"/>
      <c r="T115" s="24"/>
      <c r="U115" s="25"/>
      <c r="V115" s="26"/>
      <c r="W115" s="24"/>
      <c r="X115" s="25"/>
      <c r="Y115" s="26"/>
      <c r="Z115" s="14"/>
      <c r="AA115" s="14"/>
      <c r="AB115" s="14"/>
      <c r="AC115" s="70">
        <f>COUNTIF(AC82:AC114,"&gt;0")</f>
        <v>33</v>
      </c>
    </row>
    <row r="116" spans="1:30" ht="13.5" thickBot="1">
      <c r="A116" s="28" t="s">
        <v>19</v>
      </c>
      <c r="B116" s="29"/>
      <c r="C116" s="30"/>
      <c r="D116" s="107"/>
      <c r="E116" s="125"/>
      <c r="F116" s="31"/>
      <c r="G116" s="74">
        <f t="shared" ref="G116" si="48">SUM(H116:J116)</f>
        <v>378</v>
      </c>
      <c r="H116" s="75">
        <f t="shared" ref="H116:AC116" si="49">SUM(H82:H114)</f>
        <v>30</v>
      </c>
      <c r="I116" s="75">
        <f t="shared" si="49"/>
        <v>0</v>
      </c>
      <c r="J116" s="75">
        <f t="shared" si="49"/>
        <v>348</v>
      </c>
      <c r="K116" s="76">
        <f t="shared" si="49"/>
        <v>0</v>
      </c>
      <c r="L116" s="75">
        <f t="shared" si="49"/>
        <v>0</v>
      </c>
      <c r="M116" s="77">
        <f t="shared" si="49"/>
        <v>4</v>
      </c>
      <c r="N116" s="75">
        <f t="shared" si="49"/>
        <v>0</v>
      </c>
      <c r="O116" s="75">
        <f t="shared" si="49"/>
        <v>0</v>
      </c>
      <c r="P116" s="75">
        <f t="shared" si="49"/>
        <v>0</v>
      </c>
      <c r="Q116" s="78">
        <f t="shared" si="49"/>
        <v>0</v>
      </c>
      <c r="R116" s="75">
        <f t="shared" si="49"/>
        <v>0</v>
      </c>
      <c r="S116" s="75">
        <f t="shared" si="49"/>
        <v>0</v>
      </c>
      <c r="T116" s="76">
        <f t="shared" si="49"/>
        <v>0</v>
      </c>
      <c r="U116" s="75">
        <f t="shared" si="49"/>
        <v>0</v>
      </c>
      <c r="V116" s="77">
        <f t="shared" si="49"/>
        <v>28</v>
      </c>
      <c r="W116" s="76">
        <f t="shared" si="49"/>
        <v>0</v>
      </c>
      <c r="X116" s="75">
        <f t="shared" si="49"/>
        <v>0</v>
      </c>
      <c r="Y116" s="77">
        <f t="shared" si="49"/>
        <v>0</v>
      </c>
      <c r="Z116" s="75">
        <f t="shared" si="49"/>
        <v>30</v>
      </c>
      <c r="AA116" s="75">
        <f t="shared" si="49"/>
        <v>0</v>
      </c>
      <c r="AB116" s="75">
        <f t="shared" si="49"/>
        <v>324</v>
      </c>
      <c r="AC116" s="74">
        <f t="shared" si="49"/>
        <v>354</v>
      </c>
    </row>
    <row r="117" spans="1:30">
      <c r="A117" s="32"/>
      <c r="B117" s="33"/>
      <c r="C117" s="32"/>
      <c r="D117" s="111"/>
      <c r="E117" s="129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2"/>
    </row>
    <row r="118" spans="1:30">
      <c r="A118" s="8" t="s">
        <v>44</v>
      </c>
      <c r="B118" s="35"/>
      <c r="C118" s="36"/>
      <c r="D118" s="108"/>
      <c r="E118" s="126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2"/>
    </row>
    <row r="119" spans="1:30" ht="12.75" customHeight="1">
      <c r="A119" s="138" t="s">
        <v>501</v>
      </c>
      <c r="B119" s="139" t="s">
        <v>500</v>
      </c>
      <c r="C119" s="119"/>
      <c r="D119" s="105"/>
      <c r="E119" s="123" t="s">
        <v>383</v>
      </c>
      <c r="F119" s="14"/>
      <c r="G119" s="69">
        <f t="shared" ref="G119:G139" si="50">SUM(H119+I119+J119)</f>
        <v>0</v>
      </c>
      <c r="H119" s="14">
        <v>0</v>
      </c>
      <c r="I119" s="14">
        <v>0</v>
      </c>
      <c r="J119" s="69">
        <v>0</v>
      </c>
      <c r="K119" s="15"/>
      <c r="L119" s="16"/>
      <c r="M119" s="17">
        <v>9</v>
      </c>
      <c r="N119" s="18"/>
      <c r="O119" s="18"/>
      <c r="P119" s="18"/>
      <c r="Q119" s="19"/>
      <c r="R119" s="16"/>
      <c r="S119" s="16"/>
      <c r="T119" s="15"/>
      <c r="U119" s="16"/>
      <c r="V119" s="17"/>
      <c r="W119" s="15"/>
      <c r="X119" s="16"/>
      <c r="Y119" s="17"/>
      <c r="Z119" s="14">
        <f t="shared" ref="Z119:Z146" si="51">SUM(H119+K119+N119-Q119-T119-W119)</f>
        <v>0</v>
      </c>
      <c r="AA119" s="14">
        <f t="shared" ref="AA119:AA146" si="52">SUM(I119+L119+O119-R119-U119-X119)</f>
        <v>0</v>
      </c>
      <c r="AB119" s="14">
        <f t="shared" ref="AB119:AB146" si="53">SUM(J119+M119+P119-S119-V119-Y119)</f>
        <v>9</v>
      </c>
      <c r="AC119" s="69">
        <f t="shared" ref="AC119:AC146" si="54">SUM(Z119+AA119+AB119)</f>
        <v>9</v>
      </c>
    </row>
    <row r="120" spans="1:30" ht="15" customHeight="1">
      <c r="A120" s="119" t="s">
        <v>92</v>
      </c>
      <c r="B120" s="120" t="s">
        <v>397</v>
      </c>
      <c r="C120" s="119"/>
      <c r="D120" s="105"/>
      <c r="E120" s="123" t="s">
        <v>383</v>
      </c>
      <c r="F120" s="14"/>
      <c r="G120" s="69">
        <f t="shared" si="50"/>
        <v>1</v>
      </c>
      <c r="H120" s="14">
        <v>0</v>
      </c>
      <c r="I120" s="14">
        <v>0</v>
      </c>
      <c r="J120" s="69">
        <v>1</v>
      </c>
      <c r="K120" s="15"/>
      <c r="L120" s="16"/>
      <c r="M120" s="17"/>
      <c r="N120" s="18"/>
      <c r="O120" s="18"/>
      <c r="P120" s="18"/>
      <c r="Q120" s="19"/>
      <c r="R120" s="16"/>
      <c r="S120" s="16"/>
      <c r="T120" s="15"/>
      <c r="U120" s="16"/>
      <c r="V120" s="17"/>
      <c r="W120" s="15"/>
      <c r="X120" s="16"/>
      <c r="Y120" s="17"/>
      <c r="Z120" s="14">
        <f t="shared" si="51"/>
        <v>0</v>
      </c>
      <c r="AA120" s="14">
        <f t="shared" si="52"/>
        <v>0</v>
      </c>
      <c r="AB120" s="14">
        <f t="shared" si="53"/>
        <v>1</v>
      </c>
      <c r="AC120" s="69">
        <f t="shared" si="54"/>
        <v>1</v>
      </c>
    </row>
    <row r="121" spans="1:30" ht="15">
      <c r="A121" s="138" t="s">
        <v>287</v>
      </c>
      <c r="B121" s="139" t="s">
        <v>288</v>
      </c>
      <c r="C121" s="119"/>
      <c r="D121" s="105"/>
      <c r="E121" s="123" t="s">
        <v>383</v>
      </c>
      <c r="F121" s="14"/>
      <c r="G121" s="69">
        <f t="shared" si="50"/>
        <v>3</v>
      </c>
      <c r="H121" s="14">
        <v>0</v>
      </c>
      <c r="I121" s="14">
        <v>0</v>
      </c>
      <c r="J121" s="69">
        <v>3</v>
      </c>
      <c r="K121" s="15"/>
      <c r="L121" s="16"/>
      <c r="M121" s="17"/>
      <c r="N121" s="18"/>
      <c r="O121" s="18"/>
      <c r="P121" s="18"/>
      <c r="Q121" s="19"/>
      <c r="R121" s="16"/>
      <c r="S121" s="16"/>
      <c r="T121" s="15"/>
      <c r="U121" s="16"/>
      <c r="V121" s="17"/>
      <c r="W121" s="15"/>
      <c r="X121" s="16"/>
      <c r="Y121" s="17"/>
      <c r="Z121" s="14">
        <f t="shared" si="51"/>
        <v>0</v>
      </c>
      <c r="AA121" s="14">
        <f t="shared" si="52"/>
        <v>0</v>
      </c>
      <c r="AB121" s="14">
        <f t="shared" si="53"/>
        <v>3</v>
      </c>
      <c r="AC121" s="69">
        <f t="shared" si="54"/>
        <v>3</v>
      </c>
    </row>
    <row r="122" spans="1:30" ht="15">
      <c r="A122" s="138" t="s">
        <v>289</v>
      </c>
      <c r="B122" s="137" t="s">
        <v>290</v>
      </c>
      <c r="C122" s="119"/>
      <c r="D122" s="105"/>
      <c r="E122" s="123" t="s">
        <v>383</v>
      </c>
      <c r="F122" s="14"/>
      <c r="G122" s="69">
        <f t="shared" si="50"/>
        <v>3</v>
      </c>
      <c r="H122" s="14">
        <v>0</v>
      </c>
      <c r="I122" s="14">
        <v>0</v>
      </c>
      <c r="J122" s="69">
        <v>3</v>
      </c>
      <c r="K122" s="15"/>
      <c r="L122" s="16"/>
      <c r="M122" s="17"/>
      <c r="N122" s="18"/>
      <c r="O122" s="18"/>
      <c r="P122" s="18"/>
      <c r="Q122" s="19"/>
      <c r="R122" s="16"/>
      <c r="S122" s="16"/>
      <c r="T122" s="15"/>
      <c r="U122" s="16"/>
      <c r="V122" s="17"/>
      <c r="W122" s="15"/>
      <c r="X122" s="16"/>
      <c r="Y122" s="17"/>
      <c r="Z122" s="14">
        <f t="shared" si="51"/>
        <v>0</v>
      </c>
      <c r="AA122" s="14">
        <f t="shared" si="52"/>
        <v>0</v>
      </c>
      <c r="AB122" s="14">
        <f t="shared" si="53"/>
        <v>3</v>
      </c>
      <c r="AC122" s="69">
        <f t="shared" si="54"/>
        <v>3</v>
      </c>
    </row>
    <row r="123" spans="1:30" ht="15">
      <c r="A123" s="138" t="s">
        <v>305</v>
      </c>
      <c r="B123" s="139" t="s">
        <v>398</v>
      </c>
      <c r="C123" s="119"/>
      <c r="D123" s="105"/>
      <c r="E123" s="123" t="s">
        <v>383</v>
      </c>
      <c r="F123" s="14"/>
      <c r="G123" s="69">
        <f t="shared" si="50"/>
        <v>1</v>
      </c>
      <c r="H123" s="14">
        <v>0</v>
      </c>
      <c r="I123" s="14">
        <v>0</v>
      </c>
      <c r="J123" s="69">
        <v>1</v>
      </c>
      <c r="K123" s="15"/>
      <c r="L123" s="16"/>
      <c r="M123" s="17"/>
      <c r="N123" s="18"/>
      <c r="O123" s="18"/>
      <c r="P123" s="18"/>
      <c r="Q123" s="19"/>
      <c r="R123" s="16"/>
      <c r="S123" s="16"/>
      <c r="T123" s="15"/>
      <c r="U123" s="16"/>
      <c r="V123" s="17"/>
      <c r="W123" s="15"/>
      <c r="X123" s="16"/>
      <c r="Y123" s="17"/>
      <c r="Z123" s="14">
        <f t="shared" si="51"/>
        <v>0</v>
      </c>
      <c r="AA123" s="14">
        <f t="shared" si="52"/>
        <v>0</v>
      </c>
      <c r="AB123" s="14">
        <f t="shared" si="53"/>
        <v>1</v>
      </c>
      <c r="AC123" s="69">
        <f t="shared" si="54"/>
        <v>1</v>
      </c>
    </row>
    <row r="124" spans="1:30" ht="15">
      <c r="A124" s="138" t="s">
        <v>364</v>
      </c>
      <c r="B124" s="137" t="s">
        <v>365</v>
      </c>
      <c r="C124" s="119"/>
      <c r="D124" s="105"/>
      <c r="E124" s="123" t="s">
        <v>388</v>
      </c>
      <c r="F124" s="14"/>
      <c r="G124" s="69">
        <f t="shared" si="50"/>
        <v>16</v>
      </c>
      <c r="H124" s="14">
        <v>0</v>
      </c>
      <c r="I124" s="14">
        <v>0</v>
      </c>
      <c r="J124" s="69">
        <v>16</v>
      </c>
      <c r="K124" s="15"/>
      <c r="L124" s="16"/>
      <c r="M124" s="17">
        <v>14</v>
      </c>
      <c r="N124" s="18"/>
      <c r="O124" s="18"/>
      <c r="P124" s="18"/>
      <c r="Q124" s="19"/>
      <c r="R124" s="16"/>
      <c r="S124" s="16"/>
      <c r="T124" s="15"/>
      <c r="U124" s="16"/>
      <c r="V124" s="17">
        <v>3</v>
      </c>
      <c r="W124" s="15"/>
      <c r="X124" s="16"/>
      <c r="Y124" s="17"/>
      <c r="Z124" s="14">
        <f t="shared" si="51"/>
        <v>0</v>
      </c>
      <c r="AA124" s="14">
        <f t="shared" si="52"/>
        <v>0</v>
      </c>
      <c r="AB124" s="14">
        <f t="shared" si="53"/>
        <v>27</v>
      </c>
      <c r="AC124" s="69">
        <f t="shared" si="54"/>
        <v>27</v>
      </c>
    </row>
    <row r="125" spans="1:30" ht="15">
      <c r="A125" s="136" t="s">
        <v>228</v>
      </c>
      <c r="B125" s="137" t="s">
        <v>399</v>
      </c>
      <c r="C125" s="119"/>
      <c r="D125" s="105"/>
      <c r="E125" s="123" t="s">
        <v>384</v>
      </c>
      <c r="F125" s="14"/>
      <c r="G125" s="69">
        <f t="shared" si="50"/>
        <v>61</v>
      </c>
      <c r="H125" s="14">
        <v>0</v>
      </c>
      <c r="I125" s="14">
        <v>0</v>
      </c>
      <c r="J125" s="69">
        <v>61</v>
      </c>
      <c r="K125" s="15"/>
      <c r="L125" s="16"/>
      <c r="M125" s="17"/>
      <c r="N125" s="18"/>
      <c r="O125" s="18"/>
      <c r="P125" s="18"/>
      <c r="Q125" s="19"/>
      <c r="R125" s="16"/>
      <c r="S125" s="16"/>
      <c r="T125" s="15"/>
      <c r="U125" s="16"/>
      <c r="V125" s="17"/>
      <c r="W125" s="15"/>
      <c r="X125" s="16"/>
      <c r="Y125" s="17"/>
      <c r="Z125" s="14">
        <f t="shared" si="51"/>
        <v>0</v>
      </c>
      <c r="AA125" s="14">
        <f t="shared" si="52"/>
        <v>0</v>
      </c>
      <c r="AB125" s="14">
        <f t="shared" si="53"/>
        <v>61</v>
      </c>
      <c r="AC125" s="69">
        <f t="shared" si="54"/>
        <v>61</v>
      </c>
    </row>
    <row r="126" spans="1:30">
      <c r="A126" s="119" t="s">
        <v>93</v>
      </c>
      <c r="B126" s="120" t="s">
        <v>400</v>
      </c>
      <c r="C126" s="119"/>
      <c r="D126" s="105"/>
      <c r="E126" s="123" t="s">
        <v>384</v>
      </c>
      <c r="F126" s="14"/>
      <c r="G126" s="69">
        <f t="shared" si="50"/>
        <v>7</v>
      </c>
      <c r="H126" s="14">
        <v>0</v>
      </c>
      <c r="I126" s="14">
        <v>0</v>
      </c>
      <c r="J126" s="69">
        <v>7</v>
      </c>
      <c r="K126" s="15"/>
      <c r="L126" s="16"/>
      <c r="M126" s="17">
        <v>10</v>
      </c>
      <c r="N126" s="18"/>
      <c r="O126" s="18"/>
      <c r="P126" s="18"/>
      <c r="Q126" s="19"/>
      <c r="R126" s="16"/>
      <c r="S126" s="16"/>
      <c r="T126" s="15"/>
      <c r="U126" s="16"/>
      <c r="V126" s="17"/>
      <c r="W126" s="15"/>
      <c r="X126" s="16"/>
      <c r="Y126" s="17"/>
      <c r="Z126" s="14">
        <f t="shared" si="51"/>
        <v>0</v>
      </c>
      <c r="AA126" s="14">
        <f t="shared" si="52"/>
        <v>0</v>
      </c>
      <c r="AB126" s="14">
        <f t="shared" si="53"/>
        <v>17</v>
      </c>
      <c r="AC126" s="69">
        <f t="shared" si="54"/>
        <v>17</v>
      </c>
    </row>
    <row r="127" spans="1:30" ht="12.75" customHeight="1">
      <c r="A127" s="138" t="s">
        <v>366</v>
      </c>
      <c r="B127" s="137" t="s">
        <v>401</v>
      </c>
      <c r="C127" s="119"/>
      <c r="D127" s="105"/>
      <c r="E127" s="123" t="s">
        <v>384</v>
      </c>
      <c r="F127" s="14"/>
      <c r="G127" s="69">
        <f t="shared" si="50"/>
        <v>1</v>
      </c>
      <c r="H127" s="14">
        <v>0</v>
      </c>
      <c r="I127" s="14">
        <v>0</v>
      </c>
      <c r="J127" s="69">
        <v>1</v>
      </c>
      <c r="K127" s="15"/>
      <c r="L127" s="16"/>
      <c r="M127" s="17">
        <v>23</v>
      </c>
      <c r="N127" s="18"/>
      <c r="O127" s="18"/>
      <c r="P127" s="18"/>
      <c r="Q127" s="19"/>
      <c r="R127" s="16"/>
      <c r="S127" s="16"/>
      <c r="T127" s="15"/>
      <c r="U127" s="16"/>
      <c r="V127" s="17"/>
      <c r="W127" s="15"/>
      <c r="X127" s="16"/>
      <c r="Y127" s="17"/>
      <c r="Z127" s="14">
        <f t="shared" si="51"/>
        <v>0</v>
      </c>
      <c r="AA127" s="14">
        <f t="shared" si="52"/>
        <v>0</v>
      </c>
      <c r="AB127" s="14">
        <f t="shared" si="53"/>
        <v>24</v>
      </c>
      <c r="AC127" s="69">
        <f t="shared" si="54"/>
        <v>24</v>
      </c>
    </row>
    <row r="128" spans="1:30">
      <c r="A128" s="119" t="s">
        <v>484</v>
      </c>
      <c r="B128" s="120" t="s">
        <v>472</v>
      </c>
      <c r="C128" s="119"/>
      <c r="D128" s="105"/>
      <c r="E128" s="123" t="s">
        <v>384</v>
      </c>
      <c r="F128" s="14"/>
      <c r="G128" s="69">
        <f t="shared" si="50"/>
        <v>0</v>
      </c>
      <c r="H128" s="14">
        <v>0</v>
      </c>
      <c r="I128" s="14">
        <v>0</v>
      </c>
      <c r="J128" s="69">
        <v>0</v>
      </c>
      <c r="K128" s="15"/>
      <c r="L128" s="16"/>
      <c r="M128" s="17">
        <v>15</v>
      </c>
      <c r="N128" s="18"/>
      <c r="O128" s="18"/>
      <c r="P128" s="18"/>
      <c r="Q128" s="19"/>
      <c r="R128" s="16"/>
      <c r="S128" s="16"/>
      <c r="T128" s="15"/>
      <c r="U128" s="16"/>
      <c r="V128" s="17"/>
      <c r="W128" s="15"/>
      <c r="X128" s="16"/>
      <c r="Y128" s="17"/>
      <c r="Z128" s="14">
        <f t="shared" si="51"/>
        <v>0</v>
      </c>
      <c r="AA128" s="14">
        <f t="shared" si="52"/>
        <v>0</v>
      </c>
      <c r="AB128" s="14">
        <f t="shared" si="53"/>
        <v>15</v>
      </c>
      <c r="AC128" s="69">
        <f t="shared" si="54"/>
        <v>15</v>
      </c>
    </row>
    <row r="129" spans="1:29">
      <c r="A129" s="119" t="s">
        <v>471</v>
      </c>
      <c r="B129" s="120" t="s">
        <v>470</v>
      </c>
      <c r="C129" s="119"/>
      <c r="D129" s="105"/>
      <c r="E129" s="123" t="s">
        <v>384</v>
      </c>
      <c r="F129" s="14"/>
      <c r="G129" s="69">
        <f t="shared" si="50"/>
        <v>0</v>
      </c>
      <c r="H129" s="14">
        <v>0</v>
      </c>
      <c r="I129" s="14">
        <v>0</v>
      </c>
      <c r="J129" s="69">
        <v>0</v>
      </c>
      <c r="K129" s="15"/>
      <c r="L129" s="16"/>
      <c r="M129" s="17">
        <v>4</v>
      </c>
      <c r="N129" s="18"/>
      <c r="O129" s="18"/>
      <c r="P129" s="18"/>
      <c r="Q129" s="19"/>
      <c r="R129" s="16"/>
      <c r="S129" s="16"/>
      <c r="T129" s="15"/>
      <c r="U129" s="16"/>
      <c r="V129" s="17"/>
      <c r="W129" s="15"/>
      <c r="X129" s="16"/>
      <c r="Y129" s="17"/>
      <c r="Z129" s="14">
        <f t="shared" si="51"/>
        <v>0</v>
      </c>
      <c r="AA129" s="14">
        <f t="shared" si="52"/>
        <v>0</v>
      </c>
      <c r="AB129" s="14">
        <f t="shared" si="53"/>
        <v>4</v>
      </c>
      <c r="AC129" s="69">
        <f t="shared" si="54"/>
        <v>4</v>
      </c>
    </row>
    <row r="130" spans="1:29">
      <c r="A130" s="119" t="s">
        <v>94</v>
      </c>
      <c r="B130" s="120" t="s">
        <v>116</v>
      </c>
      <c r="C130" s="119"/>
      <c r="D130" s="105"/>
      <c r="E130" s="123" t="s">
        <v>384</v>
      </c>
      <c r="F130" s="14"/>
      <c r="G130" s="69">
        <f t="shared" si="50"/>
        <v>7</v>
      </c>
      <c r="H130" s="14">
        <v>0</v>
      </c>
      <c r="I130" s="14">
        <v>0</v>
      </c>
      <c r="J130" s="69">
        <v>7</v>
      </c>
      <c r="K130" s="15"/>
      <c r="L130" s="16"/>
      <c r="M130" s="17"/>
      <c r="N130" s="18"/>
      <c r="O130" s="18"/>
      <c r="P130" s="18"/>
      <c r="Q130" s="19"/>
      <c r="R130" s="16"/>
      <c r="S130" s="16"/>
      <c r="T130" s="15"/>
      <c r="U130" s="16"/>
      <c r="V130" s="17"/>
      <c r="W130" s="15"/>
      <c r="X130" s="16"/>
      <c r="Y130" s="17"/>
      <c r="Z130" s="14">
        <f t="shared" si="51"/>
        <v>0</v>
      </c>
      <c r="AA130" s="14">
        <f t="shared" si="52"/>
        <v>0</v>
      </c>
      <c r="AB130" s="14">
        <f t="shared" si="53"/>
        <v>7</v>
      </c>
      <c r="AC130" s="69">
        <f t="shared" si="54"/>
        <v>7</v>
      </c>
    </row>
    <row r="131" spans="1:29">
      <c r="A131" s="119" t="s">
        <v>99</v>
      </c>
      <c r="B131" s="120" t="s">
        <v>141</v>
      </c>
      <c r="C131" s="119"/>
      <c r="D131" s="105"/>
      <c r="E131" s="123" t="s">
        <v>384</v>
      </c>
      <c r="F131" s="14"/>
      <c r="G131" s="69">
        <f t="shared" si="50"/>
        <v>1</v>
      </c>
      <c r="H131" s="14">
        <v>0</v>
      </c>
      <c r="I131" s="14">
        <v>0</v>
      </c>
      <c r="J131" s="69">
        <v>1</v>
      </c>
      <c r="K131" s="15"/>
      <c r="L131" s="16"/>
      <c r="M131" s="17"/>
      <c r="N131" s="18"/>
      <c r="O131" s="18"/>
      <c r="P131" s="18"/>
      <c r="Q131" s="19"/>
      <c r="R131" s="16"/>
      <c r="S131" s="16"/>
      <c r="T131" s="15"/>
      <c r="U131" s="16"/>
      <c r="V131" s="17">
        <v>1</v>
      </c>
      <c r="W131" s="15"/>
      <c r="X131" s="16"/>
      <c r="Y131" s="17"/>
      <c r="Z131" s="14">
        <f t="shared" si="51"/>
        <v>0</v>
      </c>
      <c r="AA131" s="14">
        <f t="shared" si="52"/>
        <v>0</v>
      </c>
      <c r="AB131" s="14">
        <f t="shared" si="53"/>
        <v>0</v>
      </c>
      <c r="AC131" s="69">
        <f t="shared" si="54"/>
        <v>0</v>
      </c>
    </row>
    <row r="132" spans="1:29">
      <c r="A132" s="119" t="s">
        <v>78</v>
      </c>
      <c r="B132" s="120" t="s">
        <v>130</v>
      </c>
      <c r="C132" s="119"/>
      <c r="D132" s="105"/>
      <c r="E132" s="123" t="s">
        <v>383</v>
      </c>
      <c r="F132" s="14"/>
      <c r="G132" s="69">
        <f t="shared" si="50"/>
        <v>152</v>
      </c>
      <c r="H132" s="14">
        <v>0</v>
      </c>
      <c r="I132" s="14">
        <v>0</v>
      </c>
      <c r="J132" s="69">
        <v>152</v>
      </c>
      <c r="K132" s="15"/>
      <c r="L132" s="16"/>
      <c r="M132" s="17"/>
      <c r="N132" s="18"/>
      <c r="O132" s="18"/>
      <c r="P132" s="18"/>
      <c r="Q132" s="19"/>
      <c r="R132" s="16"/>
      <c r="S132" s="16"/>
      <c r="T132" s="15"/>
      <c r="U132" s="16"/>
      <c r="V132" s="17">
        <v>1</v>
      </c>
      <c r="W132" s="15"/>
      <c r="X132" s="16"/>
      <c r="Y132" s="17"/>
      <c r="Z132" s="14">
        <f t="shared" si="51"/>
        <v>0</v>
      </c>
      <c r="AA132" s="14">
        <f t="shared" si="52"/>
        <v>0</v>
      </c>
      <c r="AB132" s="14">
        <f t="shared" si="53"/>
        <v>151</v>
      </c>
      <c r="AC132" s="69">
        <f t="shared" si="54"/>
        <v>151</v>
      </c>
    </row>
    <row r="133" spans="1:29" ht="15" customHeight="1">
      <c r="A133" s="119" t="s">
        <v>514</v>
      </c>
      <c r="B133" s="120" t="s">
        <v>513</v>
      </c>
      <c r="C133" s="119"/>
      <c r="D133" s="105"/>
      <c r="E133" s="123" t="s">
        <v>384</v>
      </c>
      <c r="F133" s="14"/>
      <c r="G133" s="69">
        <f t="shared" si="50"/>
        <v>0</v>
      </c>
      <c r="H133" s="14">
        <v>0</v>
      </c>
      <c r="I133" s="14">
        <v>0</v>
      </c>
      <c r="J133" s="69">
        <v>0</v>
      </c>
      <c r="K133" s="15"/>
      <c r="L133" s="16"/>
      <c r="M133" s="17">
        <v>1</v>
      </c>
      <c r="N133" s="18"/>
      <c r="O133" s="18"/>
      <c r="P133" s="18"/>
      <c r="Q133" s="19"/>
      <c r="R133" s="16"/>
      <c r="S133" s="16"/>
      <c r="T133" s="15"/>
      <c r="U133" s="16"/>
      <c r="V133" s="17"/>
      <c r="W133" s="15"/>
      <c r="X133" s="16"/>
      <c r="Y133" s="17"/>
      <c r="Z133" s="14">
        <f t="shared" si="51"/>
        <v>0</v>
      </c>
      <c r="AA133" s="14">
        <f t="shared" si="52"/>
        <v>0</v>
      </c>
      <c r="AB133" s="14">
        <f t="shared" si="53"/>
        <v>1</v>
      </c>
      <c r="AC133" s="69">
        <f t="shared" si="54"/>
        <v>1</v>
      </c>
    </row>
    <row r="134" spans="1:29" ht="15">
      <c r="A134" s="138" t="s">
        <v>521</v>
      </c>
      <c r="B134" s="137" t="s">
        <v>522</v>
      </c>
      <c r="C134" s="119"/>
      <c r="D134" s="105"/>
      <c r="E134" s="123" t="s">
        <v>384</v>
      </c>
      <c r="F134" s="14"/>
      <c r="G134" s="69">
        <f t="shared" si="50"/>
        <v>0</v>
      </c>
      <c r="H134" s="14">
        <v>0</v>
      </c>
      <c r="I134" s="14">
        <v>0</v>
      </c>
      <c r="J134" s="69">
        <v>0</v>
      </c>
      <c r="K134" s="15"/>
      <c r="L134" s="16"/>
      <c r="M134" s="17">
        <v>1</v>
      </c>
      <c r="N134" s="18"/>
      <c r="O134" s="18"/>
      <c r="P134" s="18"/>
      <c r="Q134" s="19"/>
      <c r="R134" s="16"/>
      <c r="S134" s="16"/>
      <c r="T134" s="15"/>
      <c r="U134" s="16"/>
      <c r="V134" s="17"/>
      <c r="W134" s="15"/>
      <c r="X134" s="16"/>
      <c r="Y134" s="17"/>
      <c r="Z134" s="14">
        <f t="shared" si="51"/>
        <v>0</v>
      </c>
      <c r="AA134" s="14">
        <f t="shared" si="52"/>
        <v>0</v>
      </c>
      <c r="AB134" s="14">
        <f t="shared" si="53"/>
        <v>1</v>
      </c>
      <c r="AC134" s="69">
        <f t="shared" si="54"/>
        <v>1</v>
      </c>
    </row>
    <row r="135" spans="1:29">
      <c r="A135" s="119" t="s">
        <v>95</v>
      </c>
      <c r="B135" s="120" t="s">
        <v>131</v>
      </c>
      <c r="C135" s="119"/>
      <c r="D135" s="105"/>
      <c r="E135" s="123" t="s">
        <v>383</v>
      </c>
      <c r="F135" s="14"/>
      <c r="G135" s="69">
        <f t="shared" si="50"/>
        <v>1</v>
      </c>
      <c r="H135" s="14">
        <v>0</v>
      </c>
      <c r="I135" s="14">
        <v>0</v>
      </c>
      <c r="J135" s="69">
        <v>1</v>
      </c>
      <c r="K135" s="15"/>
      <c r="L135" s="16"/>
      <c r="M135" s="17"/>
      <c r="N135" s="18"/>
      <c r="O135" s="18"/>
      <c r="P135" s="18"/>
      <c r="Q135" s="19"/>
      <c r="R135" s="16"/>
      <c r="S135" s="16"/>
      <c r="T135" s="15"/>
      <c r="U135" s="16"/>
      <c r="V135" s="17"/>
      <c r="W135" s="15"/>
      <c r="X135" s="16"/>
      <c r="Y135" s="17"/>
      <c r="Z135" s="14">
        <f t="shared" si="51"/>
        <v>0</v>
      </c>
      <c r="AA135" s="14">
        <f t="shared" si="52"/>
        <v>0</v>
      </c>
      <c r="AB135" s="14">
        <f t="shared" si="53"/>
        <v>1</v>
      </c>
      <c r="AC135" s="69">
        <f t="shared" si="54"/>
        <v>1</v>
      </c>
    </row>
    <row r="136" spans="1:29" ht="15">
      <c r="A136" s="138" t="s">
        <v>262</v>
      </c>
      <c r="B136" s="139" t="s">
        <v>263</v>
      </c>
      <c r="C136" s="119"/>
      <c r="D136" s="105"/>
      <c r="E136" s="123" t="s">
        <v>384</v>
      </c>
      <c r="F136" s="14"/>
      <c r="G136" s="69">
        <f t="shared" si="50"/>
        <v>2</v>
      </c>
      <c r="H136" s="14">
        <v>0</v>
      </c>
      <c r="I136" s="14">
        <v>0</v>
      </c>
      <c r="J136" s="69">
        <v>2</v>
      </c>
      <c r="K136" s="15"/>
      <c r="L136" s="16"/>
      <c r="M136" s="17"/>
      <c r="N136" s="18"/>
      <c r="O136" s="18"/>
      <c r="P136" s="18"/>
      <c r="Q136" s="19"/>
      <c r="R136" s="16"/>
      <c r="S136" s="16"/>
      <c r="T136" s="15"/>
      <c r="U136" s="16"/>
      <c r="V136" s="17"/>
      <c r="W136" s="15"/>
      <c r="X136" s="16"/>
      <c r="Y136" s="17"/>
      <c r="Z136" s="14">
        <f t="shared" si="51"/>
        <v>0</v>
      </c>
      <c r="AA136" s="14">
        <f t="shared" si="52"/>
        <v>0</v>
      </c>
      <c r="AB136" s="14">
        <f t="shared" si="53"/>
        <v>2</v>
      </c>
      <c r="AC136" s="69">
        <f t="shared" si="54"/>
        <v>2</v>
      </c>
    </row>
    <row r="137" spans="1:29" ht="15" customHeight="1">
      <c r="A137" s="119" t="s">
        <v>136</v>
      </c>
      <c r="B137" s="120" t="s">
        <v>137</v>
      </c>
      <c r="C137" s="119"/>
      <c r="D137" s="105"/>
      <c r="E137" s="123" t="s">
        <v>386</v>
      </c>
      <c r="F137" s="14"/>
      <c r="G137" s="69">
        <f t="shared" si="50"/>
        <v>1</v>
      </c>
      <c r="H137" s="14">
        <v>0</v>
      </c>
      <c r="I137" s="14">
        <v>0</v>
      </c>
      <c r="J137" s="69">
        <v>1</v>
      </c>
      <c r="K137" s="15"/>
      <c r="L137" s="16"/>
      <c r="M137" s="17"/>
      <c r="N137" s="18"/>
      <c r="O137" s="18"/>
      <c r="P137" s="18"/>
      <c r="Q137" s="19"/>
      <c r="R137" s="16"/>
      <c r="S137" s="16"/>
      <c r="T137" s="15"/>
      <c r="U137" s="16"/>
      <c r="V137" s="17"/>
      <c r="W137" s="15"/>
      <c r="X137" s="16"/>
      <c r="Y137" s="17"/>
      <c r="Z137" s="14">
        <f t="shared" si="51"/>
        <v>0</v>
      </c>
      <c r="AA137" s="14">
        <f t="shared" si="52"/>
        <v>0</v>
      </c>
      <c r="AB137" s="14">
        <f t="shared" si="53"/>
        <v>1</v>
      </c>
      <c r="AC137" s="69">
        <f t="shared" si="54"/>
        <v>1</v>
      </c>
    </row>
    <row r="138" spans="1:29" ht="12.75" customHeight="1">
      <c r="A138" s="138" t="s">
        <v>512</v>
      </c>
      <c r="B138" s="139" t="s">
        <v>511</v>
      </c>
      <c r="C138" s="119"/>
      <c r="D138" s="105"/>
      <c r="E138" s="123" t="s">
        <v>384</v>
      </c>
      <c r="F138" s="14"/>
      <c r="G138" s="69">
        <f t="shared" si="50"/>
        <v>0</v>
      </c>
      <c r="H138" s="14">
        <v>0</v>
      </c>
      <c r="I138" s="14">
        <v>0</v>
      </c>
      <c r="J138" s="69">
        <v>0</v>
      </c>
      <c r="K138" s="15"/>
      <c r="L138" s="16"/>
      <c r="M138" s="17">
        <v>1</v>
      </c>
      <c r="N138" s="18"/>
      <c r="O138" s="18"/>
      <c r="P138" s="18"/>
      <c r="Q138" s="19"/>
      <c r="R138" s="16"/>
      <c r="S138" s="16"/>
      <c r="T138" s="15"/>
      <c r="U138" s="16"/>
      <c r="V138" s="17"/>
      <c r="W138" s="15"/>
      <c r="X138" s="16"/>
      <c r="Y138" s="17"/>
      <c r="Z138" s="14">
        <f t="shared" si="51"/>
        <v>0</v>
      </c>
      <c r="AA138" s="14">
        <f t="shared" si="52"/>
        <v>0</v>
      </c>
      <c r="AB138" s="14">
        <f t="shared" si="53"/>
        <v>1</v>
      </c>
      <c r="AC138" s="69">
        <f t="shared" si="54"/>
        <v>1</v>
      </c>
    </row>
    <row r="139" spans="1:29" ht="15">
      <c r="A139" s="138" t="s">
        <v>367</v>
      </c>
      <c r="B139" s="137" t="s">
        <v>368</v>
      </c>
      <c r="C139" s="119"/>
      <c r="D139" s="105"/>
      <c r="E139" s="123" t="s">
        <v>384</v>
      </c>
      <c r="F139" s="14"/>
      <c r="G139" s="69">
        <f t="shared" si="50"/>
        <v>64</v>
      </c>
      <c r="H139" s="14">
        <v>0</v>
      </c>
      <c r="I139" s="14">
        <v>0</v>
      </c>
      <c r="J139" s="69">
        <v>64</v>
      </c>
      <c r="K139" s="15"/>
      <c r="L139" s="16"/>
      <c r="M139" s="17"/>
      <c r="N139" s="18"/>
      <c r="O139" s="18"/>
      <c r="P139" s="18"/>
      <c r="Q139" s="19"/>
      <c r="R139" s="16"/>
      <c r="S139" s="16"/>
      <c r="T139" s="15"/>
      <c r="U139" s="16"/>
      <c r="V139" s="17"/>
      <c r="W139" s="15"/>
      <c r="X139" s="16"/>
      <c r="Y139" s="17"/>
      <c r="Z139" s="14">
        <f t="shared" si="51"/>
        <v>0</v>
      </c>
      <c r="AA139" s="14">
        <f t="shared" si="52"/>
        <v>0</v>
      </c>
      <c r="AB139" s="14">
        <f t="shared" si="53"/>
        <v>64</v>
      </c>
      <c r="AC139" s="69">
        <f t="shared" si="54"/>
        <v>64</v>
      </c>
    </row>
    <row r="140" spans="1:29">
      <c r="A140" s="119" t="s">
        <v>488</v>
      </c>
      <c r="B140" s="120" t="s">
        <v>487</v>
      </c>
      <c r="C140" s="119"/>
      <c r="D140" s="105"/>
      <c r="E140" s="123" t="s">
        <v>383</v>
      </c>
      <c r="F140" s="14"/>
      <c r="G140" s="69">
        <v>1</v>
      </c>
      <c r="H140" s="14">
        <v>0</v>
      </c>
      <c r="I140" s="14">
        <v>0</v>
      </c>
      <c r="J140" s="69">
        <v>1</v>
      </c>
      <c r="K140" s="15"/>
      <c r="L140" s="16"/>
      <c r="M140" s="17"/>
      <c r="N140" s="18"/>
      <c r="O140" s="18"/>
      <c r="P140" s="18"/>
      <c r="Q140" s="19"/>
      <c r="R140" s="16"/>
      <c r="S140" s="16"/>
      <c r="T140" s="15"/>
      <c r="U140" s="16"/>
      <c r="V140" s="17">
        <v>1</v>
      </c>
      <c r="W140" s="15"/>
      <c r="X140" s="16"/>
      <c r="Y140" s="17"/>
      <c r="Z140" s="14">
        <f t="shared" si="51"/>
        <v>0</v>
      </c>
      <c r="AA140" s="14">
        <f t="shared" si="52"/>
        <v>0</v>
      </c>
      <c r="AB140" s="14">
        <f t="shared" si="53"/>
        <v>0</v>
      </c>
      <c r="AC140" s="69">
        <f t="shared" si="54"/>
        <v>0</v>
      </c>
    </row>
    <row r="141" spans="1:29" ht="15" customHeight="1">
      <c r="A141" s="119" t="s">
        <v>98</v>
      </c>
      <c r="B141" s="120" t="s">
        <v>142</v>
      </c>
      <c r="C141" s="119"/>
      <c r="D141" s="105"/>
      <c r="E141" s="123" t="s">
        <v>383</v>
      </c>
      <c r="F141" s="14"/>
      <c r="G141" s="69">
        <f>SUM(H141+I141+J141)</f>
        <v>1</v>
      </c>
      <c r="H141" s="14">
        <v>0</v>
      </c>
      <c r="I141" s="14">
        <v>0</v>
      </c>
      <c r="J141" s="69">
        <v>1</v>
      </c>
      <c r="K141" s="15"/>
      <c r="L141" s="16"/>
      <c r="M141" s="17"/>
      <c r="N141" s="18"/>
      <c r="O141" s="18"/>
      <c r="P141" s="18"/>
      <c r="Q141" s="19"/>
      <c r="R141" s="16"/>
      <c r="S141" s="16"/>
      <c r="T141" s="15"/>
      <c r="U141" s="16"/>
      <c r="V141" s="17">
        <v>1</v>
      </c>
      <c r="W141" s="15"/>
      <c r="X141" s="16"/>
      <c r="Y141" s="17"/>
      <c r="Z141" s="14">
        <f t="shared" si="51"/>
        <v>0</v>
      </c>
      <c r="AA141" s="14">
        <f t="shared" si="52"/>
        <v>0</v>
      </c>
      <c r="AB141" s="14">
        <f t="shared" si="53"/>
        <v>0</v>
      </c>
      <c r="AC141" s="69">
        <f t="shared" si="54"/>
        <v>0</v>
      </c>
    </row>
    <row r="142" spans="1:29">
      <c r="A142" s="119" t="s">
        <v>62</v>
      </c>
      <c r="B142" s="120" t="s">
        <v>113</v>
      </c>
      <c r="C142" s="119"/>
      <c r="D142" s="105"/>
      <c r="E142" s="123" t="s">
        <v>384</v>
      </c>
      <c r="F142" s="14"/>
      <c r="G142" s="69">
        <f>SUM(H142+I142+J142)</f>
        <v>1</v>
      </c>
      <c r="H142" s="14">
        <v>0</v>
      </c>
      <c r="I142" s="14">
        <v>0</v>
      </c>
      <c r="J142" s="69">
        <v>1</v>
      </c>
      <c r="K142" s="15"/>
      <c r="L142" s="16"/>
      <c r="M142" s="17"/>
      <c r="N142" s="18"/>
      <c r="O142" s="18"/>
      <c r="P142" s="18"/>
      <c r="Q142" s="19"/>
      <c r="R142" s="16"/>
      <c r="S142" s="16"/>
      <c r="T142" s="15"/>
      <c r="U142" s="16"/>
      <c r="V142" s="17"/>
      <c r="W142" s="15"/>
      <c r="X142" s="16"/>
      <c r="Y142" s="17"/>
      <c r="Z142" s="14">
        <f t="shared" si="51"/>
        <v>0</v>
      </c>
      <c r="AA142" s="14">
        <f t="shared" si="52"/>
        <v>0</v>
      </c>
      <c r="AB142" s="14">
        <f t="shared" si="53"/>
        <v>1</v>
      </c>
      <c r="AC142" s="69">
        <f t="shared" si="54"/>
        <v>1</v>
      </c>
    </row>
    <row r="143" spans="1:29" ht="15">
      <c r="A143" s="136" t="s">
        <v>285</v>
      </c>
      <c r="B143" s="137" t="s">
        <v>286</v>
      </c>
      <c r="C143" s="119"/>
      <c r="D143" s="105"/>
      <c r="E143" s="123" t="s">
        <v>383</v>
      </c>
      <c r="F143" s="14"/>
      <c r="G143" s="69">
        <f>SUM(H143+I143+J143)</f>
        <v>2</v>
      </c>
      <c r="H143" s="14">
        <v>0</v>
      </c>
      <c r="I143" s="14">
        <v>0</v>
      </c>
      <c r="J143" s="69">
        <v>2</v>
      </c>
      <c r="K143" s="15"/>
      <c r="L143" s="16"/>
      <c r="M143" s="17"/>
      <c r="N143" s="18"/>
      <c r="O143" s="18"/>
      <c r="P143" s="18"/>
      <c r="Q143" s="19"/>
      <c r="R143" s="16"/>
      <c r="S143" s="16"/>
      <c r="T143" s="15"/>
      <c r="U143" s="16"/>
      <c r="V143" s="17"/>
      <c r="W143" s="15"/>
      <c r="X143" s="16"/>
      <c r="Y143" s="17"/>
      <c r="Z143" s="14">
        <f t="shared" si="51"/>
        <v>0</v>
      </c>
      <c r="AA143" s="14">
        <f t="shared" si="52"/>
        <v>0</v>
      </c>
      <c r="AB143" s="14">
        <f t="shared" si="53"/>
        <v>2</v>
      </c>
      <c r="AC143" s="69">
        <f t="shared" si="54"/>
        <v>2</v>
      </c>
    </row>
    <row r="144" spans="1:29" ht="15">
      <c r="A144" s="136" t="s">
        <v>555</v>
      </c>
      <c r="B144" s="137" t="s">
        <v>554</v>
      </c>
      <c r="C144" s="119"/>
      <c r="D144" s="105"/>
      <c r="E144" s="123" t="s">
        <v>383</v>
      </c>
      <c r="F144" s="14"/>
      <c r="G144" s="69">
        <f>SUM(H144+I144+J144)</f>
        <v>0</v>
      </c>
      <c r="H144" s="14">
        <v>0</v>
      </c>
      <c r="I144" s="14">
        <v>0</v>
      </c>
      <c r="J144" s="69">
        <v>0</v>
      </c>
      <c r="K144" s="15"/>
      <c r="L144" s="16"/>
      <c r="M144" s="17">
        <v>1</v>
      </c>
      <c r="N144" s="18"/>
      <c r="O144" s="18"/>
      <c r="P144" s="18"/>
      <c r="Q144" s="19"/>
      <c r="R144" s="16"/>
      <c r="S144" s="16"/>
      <c r="T144" s="15"/>
      <c r="U144" s="16"/>
      <c r="V144" s="17"/>
      <c r="W144" s="15"/>
      <c r="X144" s="16"/>
      <c r="Y144" s="17"/>
      <c r="Z144" s="14">
        <f t="shared" si="51"/>
        <v>0</v>
      </c>
      <c r="AA144" s="14">
        <f t="shared" si="52"/>
        <v>0</v>
      </c>
      <c r="AB144" s="14">
        <f t="shared" si="53"/>
        <v>1</v>
      </c>
      <c r="AC144" s="69">
        <f t="shared" si="54"/>
        <v>1</v>
      </c>
    </row>
    <row r="145" spans="1:29">
      <c r="A145" s="119" t="s">
        <v>89</v>
      </c>
      <c r="B145" s="120" t="s">
        <v>402</v>
      </c>
      <c r="C145" s="119"/>
      <c r="D145" s="105"/>
      <c r="E145" s="123" t="s">
        <v>383</v>
      </c>
      <c r="F145" s="14"/>
      <c r="G145" s="69">
        <v>2</v>
      </c>
      <c r="H145" s="14">
        <v>0</v>
      </c>
      <c r="I145" s="14">
        <v>0</v>
      </c>
      <c r="J145" s="69">
        <v>2</v>
      </c>
      <c r="K145" s="15"/>
      <c r="L145" s="16"/>
      <c r="M145" s="17"/>
      <c r="N145" s="18"/>
      <c r="O145" s="18"/>
      <c r="P145" s="18"/>
      <c r="Q145" s="19"/>
      <c r="R145" s="16"/>
      <c r="S145" s="16"/>
      <c r="T145" s="15"/>
      <c r="U145" s="16"/>
      <c r="V145" s="17">
        <v>2</v>
      </c>
      <c r="W145" s="15"/>
      <c r="X145" s="16"/>
      <c r="Y145" s="17"/>
      <c r="Z145" s="14">
        <f t="shared" si="51"/>
        <v>0</v>
      </c>
      <c r="AA145" s="14">
        <f t="shared" si="52"/>
        <v>0</v>
      </c>
      <c r="AB145" s="14">
        <f t="shared" si="53"/>
        <v>0</v>
      </c>
      <c r="AC145" s="69">
        <f t="shared" si="54"/>
        <v>0</v>
      </c>
    </row>
    <row r="146" spans="1:29" ht="15">
      <c r="A146" s="138" t="s">
        <v>257</v>
      </c>
      <c r="B146" s="137" t="s">
        <v>403</v>
      </c>
      <c r="C146" s="119"/>
      <c r="D146" s="105"/>
      <c r="E146" s="123" t="s">
        <v>383</v>
      </c>
      <c r="F146" s="14"/>
      <c r="G146" s="69">
        <f t="shared" ref="G146:G175" si="55">SUM(H146+I146+J146)</f>
        <v>5</v>
      </c>
      <c r="H146" s="14">
        <v>0</v>
      </c>
      <c r="I146" s="14">
        <v>0</v>
      </c>
      <c r="J146" s="69">
        <v>5</v>
      </c>
      <c r="K146" s="15"/>
      <c r="L146" s="16"/>
      <c r="M146" s="17"/>
      <c r="N146" s="18"/>
      <c r="O146" s="18"/>
      <c r="P146" s="18"/>
      <c r="Q146" s="19"/>
      <c r="R146" s="16"/>
      <c r="S146" s="16"/>
      <c r="T146" s="15"/>
      <c r="U146" s="16"/>
      <c r="V146" s="17"/>
      <c r="W146" s="15"/>
      <c r="X146" s="16"/>
      <c r="Y146" s="17"/>
      <c r="Z146" s="14">
        <f t="shared" si="51"/>
        <v>0</v>
      </c>
      <c r="AA146" s="14">
        <f t="shared" si="52"/>
        <v>0</v>
      </c>
      <c r="AB146" s="14">
        <f t="shared" si="53"/>
        <v>5</v>
      </c>
      <c r="AC146" s="69">
        <f t="shared" si="54"/>
        <v>5</v>
      </c>
    </row>
    <row r="147" spans="1:29">
      <c r="A147" s="119" t="s">
        <v>75</v>
      </c>
      <c r="B147" s="120" t="s">
        <v>127</v>
      </c>
      <c r="C147" s="119"/>
      <c r="D147" s="105"/>
      <c r="E147" s="123" t="s">
        <v>383</v>
      </c>
      <c r="F147" s="14"/>
      <c r="G147" s="69">
        <f t="shared" si="55"/>
        <v>4</v>
      </c>
      <c r="H147" s="14">
        <v>0</v>
      </c>
      <c r="I147" s="14">
        <v>0</v>
      </c>
      <c r="J147" s="69">
        <v>4</v>
      </c>
      <c r="K147" s="15"/>
      <c r="L147" s="16"/>
      <c r="M147" s="17"/>
      <c r="N147" s="18"/>
      <c r="O147" s="18"/>
      <c r="P147" s="18"/>
      <c r="Q147" s="19"/>
      <c r="R147" s="16"/>
      <c r="S147" s="16"/>
      <c r="T147" s="15"/>
      <c r="U147" s="16"/>
      <c r="V147" s="17"/>
      <c r="W147" s="15"/>
      <c r="X147" s="16"/>
      <c r="Y147" s="17"/>
      <c r="Z147" s="14">
        <f t="shared" ref="Z147:Z177" si="56">SUM(H147+K147+N147-Q147-T147-W147)</f>
        <v>0</v>
      </c>
      <c r="AA147" s="14">
        <f t="shared" ref="AA147:AA177" si="57">SUM(I147+L147+O147-R147-U147-X147)</f>
        <v>0</v>
      </c>
      <c r="AB147" s="14">
        <f t="shared" ref="AB147:AB177" si="58">SUM(J147+M147+P147-S147-V147-Y147)</f>
        <v>4</v>
      </c>
      <c r="AC147" s="69">
        <f t="shared" ref="AC147:AC177" si="59">SUM(Z147+AA147+AB147)</f>
        <v>4</v>
      </c>
    </row>
    <row r="148" spans="1:29" ht="15">
      <c r="A148" s="138" t="s">
        <v>325</v>
      </c>
      <c r="B148" s="137" t="s">
        <v>326</v>
      </c>
      <c r="C148" s="119"/>
      <c r="D148" s="105"/>
      <c r="E148" s="123" t="s">
        <v>383</v>
      </c>
      <c r="F148" s="14"/>
      <c r="G148" s="69">
        <f t="shared" si="55"/>
        <v>4</v>
      </c>
      <c r="H148" s="14">
        <v>0</v>
      </c>
      <c r="I148" s="14">
        <v>0</v>
      </c>
      <c r="J148" s="69">
        <v>4</v>
      </c>
      <c r="K148" s="15"/>
      <c r="L148" s="16"/>
      <c r="M148" s="17"/>
      <c r="N148" s="18"/>
      <c r="O148" s="18"/>
      <c r="P148" s="18"/>
      <c r="Q148" s="19"/>
      <c r="R148" s="16"/>
      <c r="S148" s="16"/>
      <c r="T148" s="15"/>
      <c r="U148" s="16"/>
      <c r="V148" s="17"/>
      <c r="W148" s="15"/>
      <c r="X148" s="16"/>
      <c r="Y148" s="17"/>
      <c r="Z148" s="14">
        <f t="shared" si="56"/>
        <v>0</v>
      </c>
      <c r="AA148" s="14">
        <f t="shared" si="57"/>
        <v>0</v>
      </c>
      <c r="AB148" s="14">
        <f t="shared" si="58"/>
        <v>4</v>
      </c>
      <c r="AC148" s="69">
        <f t="shared" si="59"/>
        <v>4</v>
      </c>
    </row>
    <row r="149" spans="1:29" ht="15">
      <c r="A149" s="136" t="s">
        <v>229</v>
      </c>
      <c r="B149" s="137" t="s">
        <v>230</v>
      </c>
      <c r="C149" s="119"/>
      <c r="D149" s="105"/>
      <c r="E149" s="123" t="s">
        <v>384</v>
      </c>
      <c r="F149" s="14"/>
      <c r="G149" s="69">
        <f t="shared" si="55"/>
        <v>66</v>
      </c>
      <c r="H149" s="14">
        <v>0</v>
      </c>
      <c r="I149" s="14">
        <v>0</v>
      </c>
      <c r="J149" s="69">
        <v>66</v>
      </c>
      <c r="K149" s="15"/>
      <c r="L149" s="16"/>
      <c r="M149" s="17"/>
      <c r="N149" s="18"/>
      <c r="O149" s="18"/>
      <c r="P149" s="18"/>
      <c r="Q149" s="19"/>
      <c r="R149" s="16"/>
      <c r="S149" s="16"/>
      <c r="T149" s="15"/>
      <c r="U149" s="16"/>
      <c r="V149" s="17"/>
      <c r="W149" s="15"/>
      <c r="X149" s="16"/>
      <c r="Y149" s="17"/>
      <c r="Z149" s="14">
        <f t="shared" si="56"/>
        <v>0</v>
      </c>
      <c r="AA149" s="14">
        <f t="shared" si="57"/>
        <v>0</v>
      </c>
      <c r="AB149" s="14">
        <f t="shared" si="58"/>
        <v>66</v>
      </c>
      <c r="AC149" s="69">
        <f t="shared" si="59"/>
        <v>66</v>
      </c>
    </row>
    <row r="150" spans="1:29" ht="15">
      <c r="A150" s="138" t="s">
        <v>231</v>
      </c>
      <c r="B150" s="139" t="s">
        <v>404</v>
      </c>
      <c r="C150" s="119"/>
      <c r="D150" s="105"/>
      <c r="E150" s="123" t="s">
        <v>384</v>
      </c>
      <c r="F150" s="14"/>
      <c r="G150" s="69">
        <f t="shared" si="55"/>
        <v>49</v>
      </c>
      <c r="H150" s="14">
        <v>0</v>
      </c>
      <c r="I150" s="14">
        <v>0</v>
      </c>
      <c r="J150" s="69">
        <v>49</v>
      </c>
      <c r="K150" s="15"/>
      <c r="L150" s="16"/>
      <c r="M150" s="17"/>
      <c r="N150" s="18"/>
      <c r="O150" s="18"/>
      <c r="P150" s="18"/>
      <c r="Q150" s="19"/>
      <c r="R150" s="16"/>
      <c r="S150" s="16"/>
      <c r="T150" s="15"/>
      <c r="U150" s="16"/>
      <c r="V150" s="17"/>
      <c r="W150" s="15"/>
      <c r="X150" s="16"/>
      <c r="Y150" s="17"/>
      <c r="Z150" s="14">
        <f t="shared" si="56"/>
        <v>0</v>
      </c>
      <c r="AA150" s="14">
        <f t="shared" si="57"/>
        <v>0</v>
      </c>
      <c r="AB150" s="14">
        <f t="shared" si="58"/>
        <v>49</v>
      </c>
      <c r="AC150" s="69">
        <f t="shared" si="59"/>
        <v>49</v>
      </c>
    </row>
    <row r="151" spans="1:29" ht="15">
      <c r="A151" s="138" t="s">
        <v>239</v>
      </c>
      <c r="B151" s="139" t="s">
        <v>240</v>
      </c>
      <c r="C151" s="119"/>
      <c r="D151" s="105"/>
      <c r="E151" s="123" t="s">
        <v>383</v>
      </c>
      <c r="F151" s="14"/>
      <c r="G151" s="69">
        <f t="shared" si="55"/>
        <v>1</v>
      </c>
      <c r="H151" s="14">
        <v>0</v>
      </c>
      <c r="I151" s="14">
        <v>0</v>
      </c>
      <c r="J151" s="69">
        <v>1</v>
      </c>
      <c r="K151" s="15"/>
      <c r="L151" s="16"/>
      <c r="M151" s="17"/>
      <c r="N151" s="18"/>
      <c r="O151" s="18"/>
      <c r="P151" s="18"/>
      <c r="Q151" s="19"/>
      <c r="R151" s="16"/>
      <c r="S151" s="16"/>
      <c r="T151" s="15"/>
      <c r="U151" s="16"/>
      <c r="V151" s="17"/>
      <c r="W151" s="15"/>
      <c r="X151" s="16"/>
      <c r="Y151" s="17"/>
      <c r="Z151" s="14">
        <f t="shared" si="56"/>
        <v>0</v>
      </c>
      <c r="AA151" s="14">
        <f t="shared" si="57"/>
        <v>0</v>
      </c>
      <c r="AB151" s="14">
        <f t="shared" si="58"/>
        <v>1</v>
      </c>
      <c r="AC151" s="69">
        <f t="shared" si="59"/>
        <v>1</v>
      </c>
    </row>
    <row r="152" spans="1:29">
      <c r="A152" s="119" t="s">
        <v>66</v>
      </c>
      <c r="B152" s="120" t="s">
        <v>117</v>
      </c>
      <c r="C152" s="119"/>
      <c r="D152" s="105"/>
      <c r="E152" s="123" t="s">
        <v>383</v>
      </c>
      <c r="F152" s="14"/>
      <c r="G152" s="69">
        <f t="shared" si="55"/>
        <v>1</v>
      </c>
      <c r="H152" s="14">
        <v>0</v>
      </c>
      <c r="I152" s="14">
        <v>0</v>
      </c>
      <c r="J152" s="69">
        <v>1</v>
      </c>
      <c r="K152" s="15"/>
      <c r="L152" s="16"/>
      <c r="M152" s="17"/>
      <c r="N152" s="18"/>
      <c r="O152" s="18"/>
      <c r="P152" s="18"/>
      <c r="Q152" s="19"/>
      <c r="R152" s="16"/>
      <c r="S152" s="16"/>
      <c r="T152" s="15"/>
      <c r="U152" s="16"/>
      <c r="V152" s="17"/>
      <c r="W152" s="15"/>
      <c r="X152" s="16"/>
      <c r="Y152" s="17"/>
      <c r="Z152" s="14">
        <f t="shared" si="56"/>
        <v>0</v>
      </c>
      <c r="AA152" s="14">
        <f t="shared" si="57"/>
        <v>0</v>
      </c>
      <c r="AB152" s="14">
        <f t="shared" si="58"/>
        <v>1</v>
      </c>
      <c r="AC152" s="69">
        <f t="shared" si="59"/>
        <v>1</v>
      </c>
    </row>
    <row r="153" spans="1:29">
      <c r="A153" s="119" t="s">
        <v>84</v>
      </c>
      <c r="B153" s="120" t="s">
        <v>143</v>
      </c>
      <c r="C153" s="119"/>
      <c r="D153" s="105"/>
      <c r="E153" s="123" t="s">
        <v>383</v>
      </c>
      <c r="F153" s="14"/>
      <c r="G153" s="69">
        <f t="shared" si="55"/>
        <v>3</v>
      </c>
      <c r="H153" s="14">
        <v>0</v>
      </c>
      <c r="I153" s="14">
        <v>0</v>
      </c>
      <c r="J153" s="69">
        <v>3</v>
      </c>
      <c r="K153" s="15"/>
      <c r="L153" s="16"/>
      <c r="M153" s="17"/>
      <c r="N153" s="18"/>
      <c r="O153" s="18"/>
      <c r="P153" s="18"/>
      <c r="Q153" s="19"/>
      <c r="R153" s="16"/>
      <c r="S153" s="16"/>
      <c r="T153" s="15"/>
      <c r="U153" s="16"/>
      <c r="V153" s="17"/>
      <c r="W153" s="15"/>
      <c r="X153" s="16"/>
      <c r="Y153" s="17"/>
      <c r="Z153" s="14">
        <f t="shared" si="56"/>
        <v>0</v>
      </c>
      <c r="AA153" s="14">
        <f t="shared" si="57"/>
        <v>0</v>
      </c>
      <c r="AB153" s="14">
        <f t="shared" si="58"/>
        <v>3</v>
      </c>
      <c r="AC153" s="69">
        <f t="shared" si="59"/>
        <v>3</v>
      </c>
    </row>
    <row r="154" spans="1:29">
      <c r="A154" s="119" t="s">
        <v>71</v>
      </c>
      <c r="B154" s="120" t="s">
        <v>123</v>
      </c>
      <c r="C154" s="119"/>
      <c r="D154" s="105"/>
      <c r="E154" s="123" t="s">
        <v>383</v>
      </c>
      <c r="F154" s="14"/>
      <c r="G154" s="69">
        <f t="shared" si="55"/>
        <v>2</v>
      </c>
      <c r="H154" s="14">
        <v>0</v>
      </c>
      <c r="I154" s="14">
        <v>0</v>
      </c>
      <c r="J154" s="69">
        <v>2</v>
      </c>
      <c r="K154" s="15"/>
      <c r="L154" s="16"/>
      <c r="M154" s="17"/>
      <c r="N154" s="18"/>
      <c r="O154" s="18"/>
      <c r="P154" s="18"/>
      <c r="Q154" s="19"/>
      <c r="R154" s="16"/>
      <c r="S154" s="16"/>
      <c r="T154" s="15"/>
      <c r="U154" s="16"/>
      <c r="V154" s="17"/>
      <c r="W154" s="15"/>
      <c r="X154" s="16"/>
      <c r="Y154" s="17"/>
      <c r="Z154" s="14">
        <f t="shared" si="56"/>
        <v>0</v>
      </c>
      <c r="AA154" s="14">
        <f t="shared" si="57"/>
        <v>0</v>
      </c>
      <c r="AB154" s="14">
        <f t="shared" si="58"/>
        <v>2</v>
      </c>
      <c r="AC154" s="69">
        <f t="shared" si="59"/>
        <v>2</v>
      </c>
    </row>
    <row r="155" spans="1:29" ht="15">
      <c r="A155" s="138" t="s">
        <v>232</v>
      </c>
      <c r="B155" s="137" t="s">
        <v>233</v>
      </c>
      <c r="C155" s="119"/>
      <c r="D155" s="105"/>
      <c r="E155" s="123" t="s">
        <v>384</v>
      </c>
      <c r="F155" s="14"/>
      <c r="G155" s="69">
        <f t="shared" si="55"/>
        <v>60</v>
      </c>
      <c r="H155" s="14">
        <v>0</v>
      </c>
      <c r="I155" s="14">
        <v>0</v>
      </c>
      <c r="J155" s="69">
        <v>60</v>
      </c>
      <c r="K155" s="15"/>
      <c r="L155" s="16"/>
      <c r="M155" s="17"/>
      <c r="N155" s="18"/>
      <c r="O155" s="18"/>
      <c r="P155" s="18"/>
      <c r="Q155" s="19"/>
      <c r="R155" s="16"/>
      <c r="S155" s="16"/>
      <c r="T155" s="15"/>
      <c r="U155" s="16"/>
      <c r="V155" s="17"/>
      <c r="W155" s="15"/>
      <c r="X155" s="16"/>
      <c r="Y155" s="17"/>
      <c r="Z155" s="14">
        <f t="shared" si="56"/>
        <v>0</v>
      </c>
      <c r="AA155" s="14">
        <f t="shared" si="57"/>
        <v>0</v>
      </c>
      <c r="AB155" s="14">
        <f t="shared" si="58"/>
        <v>60</v>
      </c>
      <c r="AC155" s="69">
        <f t="shared" si="59"/>
        <v>60</v>
      </c>
    </row>
    <row r="156" spans="1:29">
      <c r="A156" s="119" t="s">
        <v>96</v>
      </c>
      <c r="B156" s="120" t="s">
        <v>119</v>
      </c>
      <c r="C156" s="119"/>
      <c r="D156" s="105"/>
      <c r="E156" s="123" t="s">
        <v>384</v>
      </c>
      <c r="F156" s="14"/>
      <c r="G156" s="69">
        <f t="shared" si="55"/>
        <v>48</v>
      </c>
      <c r="H156" s="14">
        <v>0</v>
      </c>
      <c r="I156" s="14">
        <v>0</v>
      </c>
      <c r="J156" s="69">
        <v>48</v>
      </c>
      <c r="K156" s="15"/>
      <c r="L156" s="16"/>
      <c r="M156" s="17"/>
      <c r="N156" s="18"/>
      <c r="O156" s="18"/>
      <c r="P156" s="18"/>
      <c r="Q156" s="19"/>
      <c r="R156" s="16"/>
      <c r="S156" s="16"/>
      <c r="T156" s="15"/>
      <c r="U156" s="16"/>
      <c r="V156" s="17"/>
      <c r="W156" s="15"/>
      <c r="X156" s="16"/>
      <c r="Y156" s="17"/>
      <c r="Z156" s="14">
        <f t="shared" si="56"/>
        <v>0</v>
      </c>
      <c r="AA156" s="14">
        <f t="shared" si="57"/>
        <v>0</v>
      </c>
      <c r="AB156" s="14">
        <f t="shared" si="58"/>
        <v>48</v>
      </c>
      <c r="AC156" s="69">
        <f t="shared" si="59"/>
        <v>48</v>
      </c>
    </row>
    <row r="157" spans="1:29" ht="15">
      <c r="A157" s="138" t="s">
        <v>234</v>
      </c>
      <c r="B157" s="137" t="s">
        <v>235</v>
      </c>
      <c r="C157" s="119"/>
      <c r="D157" s="105"/>
      <c r="E157" s="123" t="s">
        <v>384</v>
      </c>
      <c r="F157" s="14"/>
      <c r="G157" s="69">
        <f t="shared" si="55"/>
        <v>18</v>
      </c>
      <c r="H157" s="14">
        <v>0</v>
      </c>
      <c r="I157" s="14">
        <v>0</v>
      </c>
      <c r="J157" s="69">
        <v>18</v>
      </c>
      <c r="K157" s="15"/>
      <c r="L157" s="16"/>
      <c r="M157" s="17"/>
      <c r="N157" s="18"/>
      <c r="O157" s="18"/>
      <c r="P157" s="18"/>
      <c r="Q157" s="19"/>
      <c r="R157" s="16"/>
      <c r="S157" s="16"/>
      <c r="T157" s="15"/>
      <c r="U157" s="16"/>
      <c r="V157" s="17"/>
      <c r="W157" s="15"/>
      <c r="X157" s="16"/>
      <c r="Y157" s="17"/>
      <c r="Z157" s="14">
        <f t="shared" si="56"/>
        <v>0</v>
      </c>
      <c r="AA157" s="14">
        <f t="shared" si="57"/>
        <v>0</v>
      </c>
      <c r="AB157" s="14">
        <f t="shared" si="58"/>
        <v>18</v>
      </c>
      <c r="AC157" s="69">
        <f t="shared" si="59"/>
        <v>18</v>
      </c>
    </row>
    <row r="158" spans="1:29">
      <c r="A158" s="119" t="s">
        <v>61</v>
      </c>
      <c r="B158" s="120" t="s">
        <v>112</v>
      </c>
      <c r="C158" s="119"/>
      <c r="D158" s="105"/>
      <c r="E158" s="123" t="s">
        <v>383</v>
      </c>
      <c r="F158" s="14"/>
      <c r="G158" s="69">
        <f t="shared" si="55"/>
        <v>8</v>
      </c>
      <c r="H158" s="14">
        <v>0</v>
      </c>
      <c r="I158" s="14">
        <v>0</v>
      </c>
      <c r="J158" s="69">
        <v>8</v>
      </c>
      <c r="K158" s="15"/>
      <c r="L158" s="16"/>
      <c r="M158" s="17"/>
      <c r="N158" s="18"/>
      <c r="O158" s="18"/>
      <c r="P158" s="18"/>
      <c r="Q158" s="19"/>
      <c r="R158" s="16"/>
      <c r="S158" s="16"/>
      <c r="T158" s="15"/>
      <c r="U158" s="16"/>
      <c r="V158" s="17"/>
      <c r="W158" s="15"/>
      <c r="X158" s="16"/>
      <c r="Y158" s="17"/>
      <c r="Z158" s="14">
        <f t="shared" si="56"/>
        <v>0</v>
      </c>
      <c r="AA158" s="14">
        <f t="shared" si="57"/>
        <v>0</v>
      </c>
      <c r="AB158" s="14">
        <f t="shared" si="58"/>
        <v>8</v>
      </c>
      <c r="AC158" s="69">
        <f t="shared" si="59"/>
        <v>8</v>
      </c>
    </row>
    <row r="159" spans="1:29">
      <c r="A159" s="119" t="s">
        <v>82</v>
      </c>
      <c r="B159" s="120" t="s">
        <v>132</v>
      </c>
      <c r="C159" s="119"/>
      <c r="D159" s="105"/>
      <c r="E159" s="123" t="s">
        <v>383</v>
      </c>
      <c r="F159" s="14"/>
      <c r="G159" s="69">
        <f t="shared" si="55"/>
        <v>1</v>
      </c>
      <c r="H159" s="14">
        <v>0</v>
      </c>
      <c r="I159" s="14">
        <v>0</v>
      </c>
      <c r="J159" s="69">
        <v>1</v>
      </c>
      <c r="K159" s="15"/>
      <c r="L159" s="16"/>
      <c r="M159" s="17">
        <v>2</v>
      </c>
      <c r="N159" s="18"/>
      <c r="O159" s="18"/>
      <c r="P159" s="18"/>
      <c r="Q159" s="19"/>
      <c r="R159" s="16"/>
      <c r="S159" s="16"/>
      <c r="T159" s="15"/>
      <c r="U159" s="16"/>
      <c r="V159" s="17">
        <v>1</v>
      </c>
      <c r="W159" s="15"/>
      <c r="X159" s="16"/>
      <c r="Y159" s="17"/>
      <c r="Z159" s="14">
        <f t="shared" si="56"/>
        <v>0</v>
      </c>
      <c r="AA159" s="14">
        <f t="shared" si="57"/>
        <v>0</v>
      </c>
      <c r="AB159" s="14">
        <f t="shared" si="58"/>
        <v>2</v>
      </c>
      <c r="AC159" s="69">
        <f t="shared" si="59"/>
        <v>2</v>
      </c>
    </row>
    <row r="160" spans="1:29" ht="15">
      <c r="A160" s="138" t="s">
        <v>255</v>
      </c>
      <c r="B160" s="139" t="s">
        <v>256</v>
      </c>
      <c r="C160" s="119"/>
      <c r="D160" s="105"/>
      <c r="E160" s="123" t="s">
        <v>383</v>
      </c>
      <c r="F160" s="14"/>
      <c r="G160" s="69">
        <f t="shared" si="55"/>
        <v>19</v>
      </c>
      <c r="H160" s="14">
        <v>0</v>
      </c>
      <c r="I160" s="14">
        <v>0</v>
      </c>
      <c r="J160" s="69">
        <v>19</v>
      </c>
      <c r="K160" s="15"/>
      <c r="L160" s="16"/>
      <c r="M160" s="17"/>
      <c r="N160" s="18"/>
      <c r="O160" s="18"/>
      <c r="P160" s="18"/>
      <c r="Q160" s="19"/>
      <c r="R160" s="16"/>
      <c r="S160" s="16"/>
      <c r="T160" s="15"/>
      <c r="U160" s="16"/>
      <c r="V160" s="17">
        <v>9</v>
      </c>
      <c r="W160" s="15"/>
      <c r="X160" s="16"/>
      <c r="Y160" s="17"/>
      <c r="Z160" s="14">
        <f t="shared" si="56"/>
        <v>0</v>
      </c>
      <c r="AA160" s="14">
        <f t="shared" si="57"/>
        <v>0</v>
      </c>
      <c r="AB160" s="14">
        <f t="shared" si="58"/>
        <v>10</v>
      </c>
      <c r="AC160" s="69">
        <f t="shared" si="59"/>
        <v>10</v>
      </c>
    </row>
    <row r="161" spans="1:29" ht="15">
      <c r="A161" s="138" t="s">
        <v>272</v>
      </c>
      <c r="B161" s="139" t="s">
        <v>273</v>
      </c>
      <c r="C161" s="119"/>
      <c r="D161" s="105"/>
      <c r="E161" s="123" t="s">
        <v>383</v>
      </c>
      <c r="F161" s="14"/>
      <c r="G161" s="69">
        <f t="shared" si="55"/>
        <v>2</v>
      </c>
      <c r="H161" s="14">
        <v>0</v>
      </c>
      <c r="I161" s="14">
        <v>0</v>
      </c>
      <c r="J161" s="69">
        <v>2</v>
      </c>
      <c r="K161" s="15"/>
      <c r="L161" s="16"/>
      <c r="M161" s="17"/>
      <c r="N161" s="18"/>
      <c r="O161" s="18"/>
      <c r="P161" s="18"/>
      <c r="Q161" s="19"/>
      <c r="R161" s="16"/>
      <c r="S161" s="16"/>
      <c r="T161" s="15"/>
      <c r="U161" s="16"/>
      <c r="V161" s="17"/>
      <c r="W161" s="15"/>
      <c r="X161" s="16"/>
      <c r="Y161" s="17"/>
      <c r="Z161" s="14">
        <f t="shared" si="56"/>
        <v>0</v>
      </c>
      <c r="AA161" s="14">
        <f t="shared" si="57"/>
        <v>0</v>
      </c>
      <c r="AB161" s="14">
        <f t="shared" si="58"/>
        <v>2</v>
      </c>
      <c r="AC161" s="69">
        <f t="shared" si="59"/>
        <v>2</v>
      </c>
    </row>
    <row r="162" spans="1:29" ht="15">
      <c r="A162" s="138" t="s">
        <v>544</v>
      </c>
      <c r="B162" s="139" t="s">
        <v>543</v>
      </c>
      <c r="C162" s="119"/>
      <c r="D162" s="105"/>
      <c r="E162" s="123" t="s">
        <v>384</v>
      </c>
      <c r="F162" s="14"/>
      <c r="G162" s="69">
        <f t="shared" si="55"/>
        <v>0</v>
      </c>
      <c r="H162" s="14">
        <v>0</v>
      </c>
      <c r="I162" s="14">
        <v>0</v>
      </c>
      <c r="J162" s="69">
        <v>0</v>
      </c>
      <c r="K162" s="15"/>
      <c r="L162" s="16"/>
      <c r="M162" s="17">
        <v>4</v>
      </c>
      <c r="N162" s="18"/>
      <c r="O162" s="18"/>
      <c r="P162" s="18"/>
      <c r="Q162" s="19"/>
      <c r="R162" s="16"/>
      <c r="S162" s="16"/>
      <c r="T162" s="15"/>
      <c r="U162" s="16"/>
      <c r="V162" s="17"/>
      <c r="W162" s="15"/>
      <c r="X162" s="16"/>
      <c r="Y162" s="17"/>
      <c r="Z162" s="14">
        <f t="shared" si="56"/>
        <v>0</v>
      </c>
      <c r="AA162" s="14">
        <f t="shared" si="57"/>
        <v>0</v>
      </c>
      <c r="AB162" s="14">
        <f t="shared" si="58"/>
        <v>4</v>
      </c>
      <c r="AC162" s="69">
        <f t="shared" si="59"/>
        <v>4</v>
      </c>
    </row>
    <row r="163" spans="1:29" ht="15">
      <c r="A163" s="138" t="s">
        <v>537</v>
      </c>
      <c r="B163" s="139" t="s">
        <v>536</v>
      </c>
      <c r="C163" s="119"/>
      <c r="D163" s="105"/>
      <c r="E163" s="123" t="s">
        <v>383</v>
      </c>
      <c r="F163" s="14"/>
      <c r="G163" s="69">
        <f t="shared" si="55"/>
        <v>0</v>
      </c>
      <c r="H163" s="14">
        <v>0</v>
      </c>
      <c r="I163" s="14">
        <v>0</v>
      </c>
      <c r="J163" s="69">
        <v>0</v>
      </c>
      <c r="K163" s="15"/>
      <c r="L163" s="16"/>
      <c r="M163" s="17">
        <v>8</v>
      </c>
      <c r="N163" s="18"/>
      <c r="O163" s="18"/>
      <c r="P163" s="18"/>
      <c r="Q163" s="19"/>
      <c r="R163" s="16"/>
      <c r="S163" s="16"/>
      <c r="T163" s="15"/>
      <c r="U163" s="16"/>
      <c r="V163" s="17"/>
      <c r="W163" s="15"/>
      <c r="X163" s="16"/>
      <c r="Y163" s="17"/>
      <c r="Z163" s="14">
        <f t="shared" si="56"/>
        <v>0</v>
      </c>
      <c r="AA163" s="14">
        <f t="shared" si="57"/>
        <v>0</v>
      </c>
      <c r="AB163" s="14">
        <f t="shared" si="58"/>
        <v>8</v>
      </c>
      <c r="AC163" s="69">
        <f t="shared" si="59"/>
        <v>8</v>
      </c>
    </row>
    <row r="164" spans="1:29">
      <c r="A164" s="119" t="s">
        <v>80</v>
      </c>
      <c r="B164" s="120" t="s">
        <v>134</v>
      </c>
      <c r="C164" s="119"/>
      <c r="D164" s="105"/>
      <c r="E164" s="123" t="s">
        <v>383</v>
      </c>
      <c r="F164" s="14"/>
      <c r="G164" s="69">
        <f t="shared" si="55"/>
        <v>3</v>
      </c>
      <c r="H164" s="14">
        <v>0</v>
      </c>
      <c r="I164" s="14">
        <v>0</v>
      </c>
      <c r="J164" s="69">
        <v>3</v>
      </c>
      <c r="K164" s="15"/>
      <c r="L164" s="16"/>
      <c r="M164" s="17"/>
      <c r="N164" s="18"/>
      <c r="O164" s="18"/>
      <c r="P164" s="18"/>
      <c r="Q164" s="19"/>
      <c r="R164" s="16"/>
      <c r="S164" s="16"/>
      <c r="T164" s="15"/>
      <c r="U164" s="16"/>
      <c r="V164" s="17"/>
      <c r="W164" s="15"/>
      <c r="X164" s="16"/>
      <c r="Y164" s="17"/>
      <c r="Z164" s="14">
        <f t="shared" si="56"/>
        <v>0</v>
      </c>
      <c r="AA164" s="14">
        <f t="shared" si="57"/>
        <v>0</v>
      </c>
      <c r="AB164" s="14">
        <f t="shared" si="58"/>
        <v>3</v>
      </c>
      <c r="AC164" s="69">
        <f t="shared" si="59"/>
        <v>3</v>
      </c>
    </row>
    <row r="165" spans="1:29" ht="15">
      <c r="A165" s="138" t="s">
        <v>276</v>
      </c>
      <c r="B165" s="139" t="s">
        <v>277</v>
      </c>
      <c r="C165" s="119"/>
      <c r="D165" s="105"/>
      <c r="E165" s="123" t="s">
        <v>384</v>
      </c>
      <c r="F165" s="14"/>
      <c r="G165" s="69">
        <f t="shared" si="55"/>
        <v>1</v>
      </c>
      <c r="H165" s="14">
        <v>0</v>
      </c>
      <c r="I165" s="14">
        <v>0</v>
      </c>
      <c r="J165" s="69">
        <v>1</v>
      </c>
      <c r="K165" s="15"/>
      <c r="L165" s="16"/>
      <c r="M165" s="17"/>
      <c r="N165" s="18"/>
      <c r="O165" s="18"/>
      <c r="P165" s="18"/>
      <c r="Q165" s="19"/>
      <c r="R165" s="16"/>
      <c r="S165" s="16"/>
      <c r="T165" s="15"/>
      <c r="U165" s="16"/>
      <c r="V165" s="17"/>
      <c r="W165" s="15"/>
      <c r="X165" s="16"/>
      <c r="Y165" s="17"/>
      <c r="Z165" s="14">
        <f t="shared" si="56"/>
        <v>0</v>
      </c>
      <c r="AA165" s="14">
        <f t="shared" si="57"/>
        <v>0</v>
      </c>
      <c r="AB165" s="14">
        <f t="shared" si="58"/>
        <v>1</v>
      </c>
      <c r="AC165" s="69">
        <f t="shared" si="59"/>
        <v>1</v>
      </c>
    </row>
    <row r="166" spans="1:29" ht="15">
      <c r="A166" s="138" t="s">
        <v>299</v>
      </c>
      <c r="B166" s="139" t="s">
        <v>300</v>
      </c>
      <c r="C166" s="119"/>
      <c r="D166" s="105"/>
      <c r="E166" s="123" t="s">
        <v>384</v>
      </c>
      <c r="F166" s="14"/>
      <c r="G166" s="69">
        <f t="shared" si="55"/>
        <v>4</v>
      </c>
      <c r="H166" s="14">
        <v>0</v>
      </c>
      <c r="I166" s="14">
        <v>0</v>
      </c>
      <c r="J166" s="69">
        <v>4</v>
      </c>
      <c r="K166" s="15"/>
      <c r="L166" s="16"/>
      <c r="M166" s="17"/>
      <c r="N166" s="18"/>
      <c r="O166" s="18"/>
      <c r="P166" s="18"/>
      <c r="Q166" s="19"/>
      <c r="R166" s="16"/>
      <c r="S166" s="16"/>
      <c r="T166" s="15"/>
      <c r="U166" s="16"/>
      <c r="V166" s="17"/>
      <c r="W166" s="15"/>
      <c r="X166" s="16"/>
      <c r="Y166" s="17"/>
      <c r="Z166" s="14">
        <f t="shared" si="56"/>
        <v>0</v>
      </c>
      <c r="AA166" s="14">
        <f t="shared" si="57"/>
        <v>0</v>
      </c>
      <c r="AB166" s="14">
        <f t="shared" si="58"/>
        <v>4</v>
      </c>
      <c r="AC166" s="69">
        <f t="shared" si="59"/>
        <v>4</v>
      </c>
    </row>
    <row r="167" spans="1:29" ht="15" customHeight="1">
      <c r="A167" s="119" t="s">
        <v>63</v>
      </c>
      <c r="B167" s="120" t="s">
        <v>114</v>
      </c>
      <c r="C167" s="119"/>
      <c r="D167" s="105"/>
      <c r="E167" s="123" t="s">
        <v>383</v>
      </c>
      <c r="F167" s="14"/>
      <c r="G167" s="69">
        <f t="shared" si="55"/>
        <v>5</v>
      </c>
      <c r="H167" s="14">
        <v>0</v>
      </c>
      <c r="I167" s="14">
        <v>0</v>
      </c>
      <c r="J167" s="69">
        <v>5</v>
      </c>
      <c r="K167" s="15"/>
      <c r="L167" s="16"/>
      <c r="M167" s="17"/>
      <c r="N167" s="18"/>
      <c r="O167" s="18"/>
      <c r="P167" s="18"/>
      <c r="Q167" s="19"/>
      <c r="R167" s="16"/>
      <c r="S167" s="16"/>
      <c r="T167" s="15"/>
      <c r="U167" s="16"/>
      <c r="V167" s="17"/>
      <c r="W167" s="15"/>
      <c r="X167" s="16"/>
      <c r="Y167" s="17"/>
      <c r="Z167" s="14">
        <f t="shared" si="56"/>
        <v>0</v>
      </c>
      <c r="AA167" s="14">
        <f t="shared" si="57"/>
        <v>0</v>
      </c>
      <c r="AB167" s="14">
        <f t="shared" si="58"/>
        <v>5</v>
      </c>
      <c r="AC167" s="69">
        <f t="shared" si="59"/>
        <v>5</v>
      </c>
    </row>
    <row r="168" spans="1:29" ht="12.75" customHeight="1">
      <c r="A168" s="138" t="s">
        <v>306</v>
      </c>
      <c r="B168" s="137" t="s">
        <v>307</v>
      </c>
      <c r="C168" s="119"/>
      <c r="D168" s="105"/>
      <c r="E168" s="123" t="s">
        <v>383</v>
      </c>
      <c r="F168" s="14"/>
      <c r="G168" s="69">
        <f t="shared" si="55"/>
        <v>1</v>
      </c>
      <c r="H168" s="14">
        <v>0</v>
      </c>
      <c r="I168" s="14">
        <v>0</v>
      </c>
      <c r="J168" s="69">
        <v>1</v>
      </c>
      <c r="K168" s="15"/>
      <c r="L168" s="16"/>
      <c r="M168" s="17"/>
      <c r="N168" s="18"/>
      <c r="O168" s="18"/>
      <c r="P168" s="18"/>
      <c r="Q168" s="19"/>
      <c r="R168" s="16"/>
      <c r="S168" s="16"/>
      <c r="T168" s="15"/>
      <c r="U168" s="16"/>
      <c r="V168" s="17"/>
      <c r="W168" s="15"/>
      <c r="X168" s="16"/>
      <c r="Y168" s="17"/>
      <c r="Z168" s="14">
        <f t="shared" si="56"/>
        <v>0</v>
      </c>
      <c r="AA168" s="14">
        <f t="shared" si="57"/>
        <v>0</v>
      </c>
      <c r="AB168" s="14">
        <f t="shared" si="58"/>
        <v>1</v>
      </c>
      <c r="AC168" s="69">
        <f t="shared" si="59"/>
        <v>1</v>
      </c>
    </row>
    <row r="169" spans="1:29" ht="15">
      <c r="A169" s="138" t="s">
        <v>241</v>
      </c>
      <c r="B169" s="139" t="s">
        <v>242</v>
      </c>
      <c r="C169" s="119"/>
      <c r="D169" s="105"/>
      <c r="E169" s="123" t="s">
        <v>384</v>
      </c>
      <c r="F169" s="14"/>
      <c r="G169" s="69">
        <f t="shared" si="55"/>
        <v>1</v>
      </c>
      <c r="H169" s="14">
        <v>0</v>
      </c>
      <c r="I169" s="14">
        <v>0</v>
      </c>
      <c r="J169" s="69">
        <v>1</v>
      </c>
      <c r="K169" s="15"/>
      <c r="L169" s="16"/>
      <c r="M169" s="17"/>
      <c r="N169" s="18"/>
      <c r="O169" s="18"/>
      <c r="P169" s="18"/>
      <c r="Q169" s="19"/>
      <c r="R169" s="16"/>
      <c r="S169" s="16"/>
      <c r="T169" s="15"/>
      <c r="U169" s="16"/>
      <c r="V169" s="17"/>
      <c r="W169" s="15"/>
      <c r="X169" s="16"/>
      <c r="Y169" s="17"/>
      <c r="Z169" s="14">
        <f t="shared" si="56"/>
        <v>0</v>
      </c>
      <c r="AA169" s="14">
        <f t="shared" si="57"/>
        <v>0</v>
      </c>
      <c r="AB169" s="14">
        <f t="shared" si="58"/>
        <v>1</v>
      </c>
      <c r="AC169" s="69">
        <f t="shared" si="59"/>
        <v>1</v>
      </c>
    </row>
    <row r="170" spans="1:29" ht="15">
      <c r="A170" s="138" t="s">
        <v>369</v>
      </c>
      <c r="B170" s="137" t="s">
        <v>370</v>
      </c>
      <c r="C170" s="119"/>
      <c r="D170" s="105"/>
      <c r="E170" s="123" t="s">
        <v>384</v>
      </c>
      <c r="F170" s="14"/>
      <c r="G170" s="69">
        <f t="shared" si="55"/>
        <v>3</v>
      </c>
      <c r="H170" s="14">
        <v>0</v>
      </c>
      <c r="I170" s="14">
        <v>0</v>
      </c>
      <c r="J170" s="69">
        <v>3</v>
      </c>
      <c r="K170" s="15"/>
      <c r="L170" s="16"/>
      <c r="M170" s="17"/>
      <c r="N170" s="18"/>
      <c r="O170" s="18"/>
      <c r="P170" s="18"/>
      <c r="Q170" s="19"/>
      <c r="R170" s="16"/>
      <c r="S170" s="16"/>
      <c r="T170" s="15"/>
      <c r="U170" s="16"/>
      <c r="V170" s="17"/>
      <c r="W170" s="15"/>
      <c r="X170" s="16"/>
      <c r="Y170" s="17"/>
      <c r="Z170" s="14">
        <f t="shared" si="56"/>
        <v>0</v>
      </c>
      <c r="AA170" s="14">
        <f t="shared" si="57"/>
        <v>0</v>
      </c>
      <c r="AB170" s="14">
        <f t="shared" si="58"/>
        <v>3</v>
      </c>
      <c r="AC170" s="69">
        <f t="shared" si="59"/>
        <v>3</v>
      </c>
    </row>
    <row r="171" spans="1:29" ht="15">
      <c r="A171" s="138" t="s">
        <v>270</v>
      </c>
      <c r="B171" s="139" t="s">
        <v>271</v>
      </c>
      <c r="C171" s="119"/>
      <c r="D171" s="105"/>
      <c r="E171" s="123" t="s">
        <v>383</v>
      </c>
      <c r="F171" s="14"/>
      <c r="G171" s="69">
        <f t="shared" si="55"/>
        <v>1</v>
      </c>
      <c r="H171" s="14">
        <v>0</v>
      </c>
      <c r="I171" s="14">
        <v>0</v>
      </c>
      <c r="J171" s="69">
        <v>1</v>
      </c>
      <c r="K171" s="15"/>
      <c r="L171" s="16"/>
      <c r="M171" s="17"/>
      <c r="N171" s="18"/>
      <c r="O171" s="18"/>
      <c r="P171" s="18"/>
      <c r="Q171" s="19"/>
      <c r="R171" s="16"/>
      <c r="S171" s="16"/>
      <c r="T171" s="15"/>
      <c r="U171" s="16"/>
      <c r="V171" s="17"/>
      <c r="W171" s="15"/>
      <c r="X171" s="16"/>
      <c r="Y171" s="17"/>
      <c r="Z171" s="14">
        <f t="shared" si="56"/>
        <v>0</v>
      </c>
      <c r="AA171" s="14">
        <f t="shared" si="57"/>
        <v>0</v>
      </c>
      <c r="AB171" s="14">
        <f t="shared" si="58"/>
        <v>1</v>
      </c>
      <c r="AC171" s="69">
        <f t="shared" si="59"/>
        <v>1</v>
      </c>
    </row>
    <row r="172" spans="1:29" ht="15">
      <c r="A172" s="138" t="s">
        <v>268</v>
      </c>
      <c r="B172" s="139" t="s">
        <v>269</v>
      </c>
      <c r="C172" s="119"/>
      <c r="D172" s="105"/>
      <c r="E172" s="123" t="s">
        <v>383</v>
      </c>
      <c r="F172" s="14"/>
      <c r="G172" s="69">
        <f t="shared" si="55"/>
        <v>1</v>
      </c>
      <c r="H172" s="14">
        <v>0</v>
      </c>
      <c r="I172" s="14">
        <v>0</v>
      </c>
      <c r="J172" s="69">
        <v>1</v>
      </c>
      <c r="K172" s="15"/>
      <c r="L172" s="16"/>
      <c r="M172" s="17"/>
      <c r="N172" s="18"/>
      <c r="O172" s="18"/>
      <c r="P172" s="18"/>
      <c r="Q172" s="19"/>
      <c r="R172" s="16"/>
      <c r="S172" s="16"/>
      <c r="T172" s="15"/>
      <c r="U172" s="16"/>
      <c r="V172" s="17"/>
      <c r="W172" s="15"/>
      <c r="X172" s="16"/>
      <c r="Y172" s="17"/>
      <c r="Z172" s="14">
        <f t="shared" si="56"/>
        <v>0</v>
      </c>
      <c r="AA172" s="14">
        <f t="shared" si="57"/>
        <v>0</v>
      </c>
      <c r="AB172" s="14">
        <f t="shared" si="58"/>
        <v>1</v>
      </c>
      <c r="AC172" s="69">
        <f t="shared" si="59"/>
        <v>1</v>
      </c>
    </row>
    <row r="173" spans="1:29" ht="15">
      <c r="A173" s="138" t="s">
        <v>258</v>
      </c>
      <c r="B173" s="137" t="s">
        <v>259</v>
      </c>
      <c r="C173" s="119"/>
      <c r="D173" s="105"/>
      <c r="E173" s="123" t="s">
        <v>383</v>
      </c>
      <c r="F173" s="14"/>
      <c r="G173" s="69">
        <f t="shared" si="55"/>
        <v>3</v>
      </c>
      <c r="H173" s="14">
        <v>0</v>
      </c>
      <c r="I173" s="14">
        <v>0</v>
      </c>
      <c r="J173" s="69">
        <v>3</v>
      </c>
      <c r="K173" s="15"/>
      <c r="L173" s="16"/>
      <c r="M173" s="17"/>
      <c r="N173" s="18"/>
      <c r="O173" s="18"/>
      <c r="P173" s="18"/>
      <c r="Q173" s="19"/>
      <c r="R173" s="16"/>
      <c r="S173" s="16"/>
      <c r="T173" s="15"/>
      <c r="U173" s="16"/>
      <c r="V173" s="17"/>
      <c r="W173" s="15"/>
      <c r="X173" s="16"/>
      <c r="Y173" s="17"/>
      <c r="Z173" s="14">
        <f t="shared" si="56"/>
        <v>0</v>
      </c>
      <c r="AA173" s="14">
        <f t="shared" si="57"/>
        <v>0</v>
      </c>
      <c r="AB173" s="14">
        <f t="shared" si="58"/>
        <v>3</v>
      </c>
      <c r="AC173" s="69">
        <f t="shared" si="59"/>
        <v>3</v>
      </c>
    </row>
    <row r="174" spans="1:29" ht="15">
      <c r="A174" s="136" t="s">
        <v>253</v>
      </c>
      <c r="B174" s="137" t="s">
        <v>254</v>
      </c>
      <c r="C174" s="119"/>
      <c r="D174" s="105"/>
      <c r="E174" s="123" t="s">
        <v>382</v>
      </c>
      <c r="F174" s="14"/>
      <c r="G174" s="69">
        <f t="shared" si="55"/>
        <v>14</v>
      </c>
      <c r="H174" s="14">
        <v>0</v>
      </c>
      <c r="I174" s="14">
        <v>0</v>
      </c>
      <c r="J174" s="69">
        <v>14</v>
      </c>
      <c r="K174" s="15"/>
      <c r="L174" s="16"/>
      <c r="M174" s="17"/>
      <c r="N174" s="18"/>
      <c r="O174" s="18"/>
      <c r="P174" s="18"/>
      <c r="Q174" s="19"/>
      <c r="R174" s="16"/>
      <c r="S174" s="16"/>
      <c r="T174" s="15"/>
      <c r="U174" s="16"/>
      <c r="V174" s="17">
        <v>8</v>
      </c>
      <c r="W174" s="15"/>
      <c r="X174" s="16"/>
      <c r="Y174" s="17"/>
      <c r="Z174" s="14">
        <f t="shared" si="56"/>
        <v>0</v>
      </c>
      <c r="AA174" s="14">
        <f t="shared" si="57"/>
        <v>0</v>
      </c>
      <c r="AB174" s="14">
        <f t="shared" si="58"/>
        <v>6</v>
      </c>
      <c r="AC174" s="69">
        <f t="shared" si="59"/>
        <v>6</v>
      </c>
    </row>
    <row r="175" spans="1:29" ht="15">
      <c r="A175" s="136" t="s">
        <v>532</v>
      </c>
      <c r="B175" s="137" t="s">
        <v>531</v>
      </c>
      <c r="C175" s="119"/>
      <c r="D175" s="105"/>
      <c r="E175" s="123" t="s">
        <v>384</v>
      </c>
      <c r="F175" s="14"/>
      <c r="G175" s="69">
        <f t="shared" si="55"/>
        <v>0</v>
      </c>
      <c r="H175" s="14">
        <v>0</v>
      </c>
      <c r="I175" s="14">
        <v>0</v>
      </c>
      <c r="J175" s="69">
        <v>0</v>
      </c>
      <c r="K175" s="15"/>
      <c r="L175" s="16"/>
      <c r="M175" s="17">
        <v>19</v>
      </c>
      <c r="N175" s="18"/>
      <c r="O175" s="18"/>
      <c r="P175" s="18"/>
      <c r="Q175" s="19"/>
      <c r="R175" s="16"/>
      <c r="S175" s="16"/>
      <c r="T175" s="15"/>
      <c r="U175" s="16"/>
      <c r="V175" s="17"/>
      <c r="W175" s="15"/>
      <c r="X175" s="16"/>
      <c r="Y175" s="17"/>
      <c r="Z175" s="14">
        <f t="shared" si="56"/>
        <v>0</v>
      </c>
      <c r="AA175" s="14">
        <f t="shared" si="57"/>
        <v>0</v>
      </c>
      <c r="AB175" s="14">
        <f t="shared" si="58"/>
        <v>19</v>
      </c>
      <c r="AC175" s="69">
        <f t="shared" si="59"/>
        <v>19</v>
      </c>
    </row>
    <row r="176" spans="1:29" ht="15">
      <c r="A176" s="138" t="s">
        <v>283</v>
      </c>
      <c r="B176" s="137" t="s">
        <v>284</v>
      </c>
      <c r="C176" s="119"/>
      <c r="D176" s="105"/>
      <c r="E176" s="123" t="s">
        <v>383</v>
      </c>
      <c r="F176" s="14"/>
      <c r="G176" s="69">
        <f t="shared" ref="G176:G208" si="60">SUM(H176+I176+J176)</f>
        <v>1</v>
      </c>
      <c r="H176" s="14">
        <v>1</v>
      </c>
      <c r="I176" s="14">
        <v>0</v>
      </c>
      <c r="J176" s="69">
        <v>0</v>
      </c>
      <c r="K176" s="15"/>
      <c r="L176" s="16"/>
      <c r="M176" s="17"/>
      <c r="N176" s="18"/>
      <c r="O176" s="18"/>
      <c r="P176" s="18"/>
      <c r="Q176" s="19"/>
      <c r="R176" s="16"/>
      <c r="S176" s="16"/>
      <c r="T176" s="15"/>
      <c r="U176" s="16"/>
      <c r="V176" s="17"/>
      <c r="W176" s="15"/>
      <c r="X176" s="16"/>
      <c r="Y176" s="17"/>
      <c r="Z176" s="14">
        <f t="shared" si="56"/>
        <v>1</v>
      </c>
      <c r="AA176" s="14">
        <f t="shared" si="57"/>
        <v>0</v>
      </c>
      <c r="AB176" s="14">
        <f t="shared" si="58"/>
        <v>0</v>
      </c>
      <c r="AC176" s="69">
        <f t="shared" si="59"/>
        <v>1</v>
      </c>
    </row>
    <row r="177" spans="1:29" ht="15" customHeight="1">
      <c r="A177" s="119" t="s">
        <v>65</v>
      </c>
      <c r="B177" s="120" t="s">
        <v>405</v>
      </c>
      <c r="C177" s="119"/>
      <c r="D177" s="105"/>
      <c r="E177" s="123" t="s">
        <v>383</v>
      </c>
      <c r="F177" s="14"/>
      <c r="G177" s="69">
        <f t="shared" si="60"/>
        <v>5</v>
      </c>
      <c r="H177" s="14">
        <v>0</v>
      </c>
      <c r="I177" s="14">
        <v>0</v>
      </c>
      <c r="J177" s="69">
        <v>5</v>
      </c>
      <c r="K177" s="15"/>
      <c r="L177" s="16"/>
      <c r="M177" s="17"/>
      <c r="N177" s="18"/>
      <c r="O177" s="18"/>
      <c r="P177" s="18"/>
      <c r="Q177" s="19"/>
      <c r="R177" s="16"/>
      <c r="S177" s="16"/>
      <c r="T177" s="15"/>
      <c r="U177" s="16"/>
      <c r="V177" s="17"/>
      <c r="W177" s="15"/>
      <c r="X177" s="16"/>
      <c r="Y177" s="17"/>
      <c r="Z177" s="14">
        <f t="shared" si="56"/>
        <v>0</v>
      </c>
      <c r="AA177" s="14">
        <f t="shared" si="57"/>
        <v>0</v>
      </c>
      <c r="AB177" s="14">
        <f t="shared" si="58"/>
        <v>5</v>
      </c>
      <c r="AC177" s="69">
        <f t="shared" si="59"/>
        <v>5</v>
      </c>
    </row>
    <row r="178" spans="1:29">
      <c r="A178" s="119" t="s">
        <v>60</v>
      </c>
      <c r="B178" s="120" t="s">
        <v>111</v>
      </c>
      <c r="C178" s="119"/>
      <c r="D178" s="105"/>
      <c r="E178" s="123" t="s">
        <v>383</v>
      </c>
      <c r="F178" s="14"/>
      <c r="G178" s="69">
        <f t="shared" si="60"/>
        <v>5</v>
      </c>
      <c r="H178" s="14">
        <v>0</v>
      </c>
      <c r="I178" s="14">
        <v>0</v>
      </c>
      <c r="J178" s="69">
        <v>5</v>
      </c>
      <c r="K178" s="15"/>
      <c r="L178" s="16"/>
      <c r="M178" s="17"/>
      <c r="N178" s="18"/>
      <c r="O178" s="18"/>
      <c r="P178" s="18"/>
      <c r="Q178" s="19"/>
      <c r="R178" s="16"/>
      <c r="S178" s="16"/>
      <c r="T178" s="15"/>
      <c r="U178" s="16"/>
      <c r="V178" s="17">
        <v>1</v>
      </c>
      <c r="W178" s="15"/>
      <c r="X178" s="16"/>
      <c r="Y178" s="17"/>
      <c r="Z178" s="14">
        <f t="shared" ref="Z178:Z210" si="61">SUM(H178+K178+N178-Q178-T178-W178)</f>
        <v>0</v>
      </c>
      <c r="AA178" s="14">
        <f t="shared" ref="AA178:AA210" si="62">SUM(I178+L178+O178-R178-U178-X178)</f>
        <v>0</v>
      </c>
      <c r="AB178" s="14">
        <f t="shared" ref="AB178:AB210" si="63">SUM(J178+M178+P178-S178-V178-Y178)</f>
        <v>4</v>
      </c>
      <c r="AC178" s="69">
        <f t="shared" ref="AC178:AC210" si="64">SUM(Z178+AA178+AB178)</f>
        <v>4</v>
      </c>
    </row>
    <row r="179" spans="1:29">
      <c r="A179" s="119" t="s">
        <v>67</v>
      </c>
      <c r="B179" s="120" t="s">
        <v>118</v>
      </c>
      <c r="C179" s="119"/>
      <c r="D179" s="105"/>
      <c r="E179" s="123" t="s">
        <v>383</v>
      </c>
      <c r="F179" s="14"/>
      <c r="G179" s="69">
        <f t="shared" si="60"/>
        <v>3</v>
      </c>
      <c r="H179" s="14">
        <v>0</v>
      </c>
      <c r="I179" s="14">
        <v>0</v>
      </c>
      <c r="J179" s="69">
        <v>3</v>
      </c>
      <c r="K179" s="15"/>
      <c r="L179" s="16"/>
      <c r="M179" s="17"/>
      <c r="N179" s="18"/>
      <c r="O179" s="18"/>
      <c r="P179" s="18"/>
      <c r="Q179" s="19"/>
      <c r="R179" s="16"/>
      <c r="S179" s="16"/>
      <c r="T179" s="15"/>
      <c r="U179" s="16"/>
      <c r="V179" s="17"/>
      <c r="W179" s="15"/>
      <c r="X179" s="16"/>
      <c r="Y179" s="17"/>
      <c r="Z179" s="14">
        <f t="shared" si="61"/>
        <v>0</v>
      </c>
      <c r="AA179" s="14">
        <f t="shared" si="62"/>
        <v>0</v>
      </c>
      <c r="AB179" s="14">
        <f t="shared" si="63"/>
        <v>3</v>
      </c>
      <c r="AC179" s="69">
        <f t="shared" si="64"/>
        <v>3</v>
      </c>
    </row>
    <row r="180" spans="1:29" ht="12.75" customHeight="1">
      <c r="A180" s="138" t="s">
        <v>519</v>
      </c>
      <c r="B180" s="137" t="s">
        <v>520</v>
      </c>
      <c r="C180" s="119"/>
      <c r="D180" s="105"/>
      <c r="E180" s="123" t="s">
        <v>384</v>
      </c>
      <c r="F180" s="14"/>
      <c r="G180" s="69">
        <f t="shared" si="60"/>
        <v>0</v>
      </c>
      <c r="H180" s="14">
        <v>0</v>
      </c>
      <c r="I180" s="14">
        <v>0</v>
      </c>
      <c r="J180" s="69">
        <v>0</v>
      </c>
      <c r="K180" s="15"/>
      <c r="L180" s="16"/>
      <c r="M180" s="17">
        <v>1</v>
      </c>
      <c r="N180" s="18"/>
      <c r="O180" s="18"/>
      <c r="P180" s="18"/>
      <c r="Q180" s="19"/>
      <c r="R180" s="16"/>
      <c r="S180" s="16"/>
      <c r="T180" s="15"/>
      <c r="U180" s="16"/>
      <c r="V180" s="17">
        <v>1</v>
      </c>
      <c r="W180" s="15"/>
      <c r="X180" s="16"/>
      <c r="Y180" s="17"/>
      <c r="Z180" s="14">
        <f t="shared" si="61"/>
        <v>0</v>
      </c>
      <c r="AA180" s="14">
        <f t="shared" si="62"/>
        <v>0</v>
      </c>
      <c r="AB180" s="14">
        <f t="shared" si="63"/>
        <v>0</v>
      </c>
      <c r="AC180" s="69">
        <f t="shared" si="64"/>
        <v>0</v>
      </c>
    </row>
    <row r="181" spans="1:29" ht="15">
      <c r="A181" s="138" t="s">
        <v>249</v>
      </c>
      <c r="B181" s="139" t="s">
        <v>250</v>
      </c>
      <c r="C181" s="119"/>
      <c r="D181" s="105"/>
      <c r="E181" s="123" t="s">
        <v>383</v>
      </c>
      <c r="F181" s="14"/>
      <c r="G181" s="69">
        <f t="shared" si="60"/>
        <v>3</v>
      </c>
      <c r="H181" s="14">
        <v>0</v>
      </c>
      <c r="I181" s="14">
        <v>0</v>
      </c>
      <c r="J181" s="69">
        <v>3</v>
      </c>
      <c r="K181" s="15"/>
      <c r="L181" s="16"/>
      <c r="M181" s="17"/>
      <c r="N181" s="18"/>
      <c r="O181" s="18"/>
      <c r="P181" s="18"/>
      <c r="Q181" s="19"/>
      <c r="R181" s="16"/>
      <c r="S181" s="16"/>
      <c r="T181" s="15"/>
      <c r="U181" s="16"/>
      <c r="V181" s="17"/>
      <c r="W181" s="15"/>
      <c r="X181" s="16"/>
      <c r="Y181" s="17"/>
      <c r="Z181" s="14">
        <f t="shared" si="61"/>
        <v>0</v>
      </c>
      <c r="AA181" s="14">
        <f t="shared" si="62"/>
        <v>0</v>
      </c>
      <c r="AB181" s="14">
        <f t="shared" si="63"/>
        <v>3</v>
      </c>
      <c r="AC181" s="69">
        <f t="shared" si="64"/>
        <v>3</v>
      </c>
    </row>
    <row r="182" spans="1:29">
      <c r="A182" s="119" t="s">
        <v>81</v>
      </c>
      <c r="B182" s="120" t="s">
        <v>135</v>
      </c>
      <c r="C182" s="119"/>
      <c r="D182" s="105"/>
      <c r="E182" s="123" t="s">
        <v>383</v>
      </c>
      <c r="F182" s="14"/>
      <c r="G182" s="69">
        <f t="shared" si="60"/>
        <v>1</v>
      </c>
      <c r="H182" s="14">
        <v>0</v>
      </c>
      <c r="I182" s="14">
        <v>0</v>
      </c>
      <c r="J182" s="69">
        <v>1</v>
      </c>
      <c r="K182" s="15"/>
      <c r="L182" s="16"/>
      <c r="M182" s="17"/>
      <c r="N182" s="18"/>
      <c r="O182" s="18"/>
      <c r="P182" s="18"/>
      <c r="Q182" s="19"/>
      <c r="R182" s="16"/>
      <c r="S182" s="16"/>
      <c r="T182" s="15"/>
      <c r="U182" s="16"/>
      <c r="V182" s="17"/>
      <c r="W182" s="15"/>
      <c r="X182" s="16"/>
      <c r="Y182" s="17"/>
      <c r="Z182" s="14">
        <f t="shared" si="61"/>
        <v>0</v>
      </c>
      <c r="AA182" s="14">
        <f t="shared" si="62"/>
        <v>0</v>
      </c>
      <c r="AB182" s="14">
        <f t="shared" si="63"/>
        <v>1</v>
      </c>
      <c r="AC182" s="69">
        <f t="shared" si="64"/>
        <v>1</v>
      </c>
    </row>
    <row r="183" spans="1:29" ht="15">
      <c r="A183" s="138" t="s">
        <v>260</v>
      </c>
      <c r="B183" s="139" t="s">
        <v>261</v>
      </c>
      <c r="C183" s="119"/>
      <c r="D183" s="105"/>
      <c r="E183" s="123" t="s">
        <v>383</v>
      </c>
      <c r="F183" s="14"/>
      <c r="G183" s="69">
        <f t="shared" si="60"/>
        <v>0</v>
      </c>
      <c r="H183" s="14">
        <v>0</v>
      </c>
      <c r="I183" s="14">
        <v>0</v>
      </c>
      <c r="J183" s="69">
        <v>0</v>
      </c>
      <c r="K183" s="15"/>
      <c r="L183" s="16"/>
      <c r="M183" s="17">
        <v>1</v>
      </c>
      <c r="N183" s="18"/>
      <c r="O183" s="18"/>
      <c r="P183" s="18"/>
      <c r="Q183" s="19"/>
      <c r="R183" s="16"/>
      <c r="S183" s="16"/>
      <c r="T183" s="15"/>
      <c r="U183" s="16"/>
      <c r="V183" s="17"/>
      <c r="W183" s="15"/>
      <c r="X183" s="16"/>
      <c r="Y183" s="17"/>
      <c r="Z183" s="14">
        <f t="shared" si="61"/>
        <v>0</v>
      </c>
      <c r="AA183" s="14">
        <f t="shared" si="62"/>
        <v>0</v>
      </c>
      <c r="AB183" s="14">
        <f t="shared" si="63"/>
        <v>1</v>
      </c>
      <c r="AC183" s="69">
        <f t="shared" si="64"/>
        <v>1</v>
      </c>
    </row>
    <row r="184" spans="1:29">
      <c r="A184" s="119" t="s">
        <v>74</v>
      </c>
      <c r="B184" s="120" t="s">
        <v>126</v>
      </c>
      <c r="C184" s="119"/>
      <c r="D184" s="105"/>
      <c r="E184" s="123" t="s">
        <v>384</v>
      </c>
      <c r="F184" s="14"/>
      <c r="G184" s="69">
        <f t="shared" si="60"/>
        <v>54</v>
      </c>
      <c r="H184" s="14">
        <v>0</v>
      </c>
      <c r="I184" s="14">
        <v>0</v>
      </c>
      <c r="J184" s="69">
        <v>54</v>
      </c>
      <c r="K184" s="15"/>
      <c r="L184" s="16"/>
      <c r="M184" s="17"/>
      <c r="N184" s="18"/>
      <c r="O184" s="18"/>
      <c r="P184" s="18"/>
      <c r="Q184" s="19"/>
      <c r="R184" s="16"/>
      <c r="S184" s="16"/>
      <c r="T184" s="15"/>
      <c r="U184" s="16"/>
      <c r="V184" s="17"/>
      <c r="W184" s="15"/>
      <c r="X184" s="16"/>
      <c r="Y184" s="17"/>
      <c r="Z184" s="14">
        <f t="shared" si="61"/>
        <v>0</v>
      </c>
      <c r="AA184" s="14">
        <f t="shared" si="62"/>
        <v>0</v>
      </c>
      <c r="AB184" s="14">
        <f t="shared" si="63"/>
        <v>54</v>
      </c>
      <c r="AC184" s="69">
        <f t="shared" si="64"/>
        <v>54</v>
      </c>
    </row>
    <row r="185" spans="1:29" ht="15">
      <c r="A185" s="138" t="s">
        <v>308</v>
      </c>
      <c r="B185" s="166" t="s">
        <v>309</v>
      </c>
      <c r="C185" s="119"/>
      <c r="D185" s="105"/>
      <c r="E185" s="123" t="s">
        <v>384</v>
      </c>
      <c r="F185" s="14"/>
      <c r="G185" s="69">
        <f t="shared" si="60"/>
        <v>50</v>
      </c>
      <c r="H185" s="14">
        <v>0</v>
      </c>
      <c r="I185" s="14">
        <v>0</v>
      </c>
      <c r="J185" s="69">
        <v>50</v>
      </c>
      <c r="K185" s="15"/>
      <c r="L185" s="16"/>
      <c r="M185" s="17"/>
      <c r="N185" s="18"/>
      <c r="O185" s="18"/>
      <c r="P185" s="18"/>
      <c r="Q185" s="19"/>
      <c r="R185" s="16"/>
      <c r="S185" s="16"/>
      <c r="T185" s="15"/>
      <c r="U185" s="16"/>
      <c r="V185" s="17">
        <v>1</v>
      </c>
      <c r="W185" s="15"/>
      <c r="X185" s="16"/>
      <c r="Y185" s="17"/>
      <c r="Z185" s="14">
        <f t="shared" si="61"/>
        <v>0</v>
      </c>
      <c r="AA185" s="14">
        <f t="shared" si="62"/>
        <v>0</v>
      </c>
      <c r="AB185" s="14">
        <f t="shared" si="63"/>
        <v>49</v>
      </c>
      <c r="AC185" s="69">
        <f t="shared" si="64"/>
        <v>49</v>
      </c>
    </row>
    <row r="186" spans="1:29" ht="15">
      <c r="A186" s="138" t="s">
        <v>327</v>
      </c>
      <c r="B186" s="137" t="s">
        <v>328</v>
      </c>
      <c r="C186" s="119"/>
      <c r="D186" s="105"/>
      <c r="E186" s="123" t="s">
        <v>384</v>
      </c>
      <c r="F186" s="14"/>
      <c r="G186" s="69">
        <f t="shared" si="60"/>
        <v>1</v>
      </c>
      <c r="H186" s="14">
        <v>0</v>
      </c>
      <c r="I186" s="14">
        <v>0</v>
      </c>
      <c r="J186" s="69">
        <v>1</v>
      </c>
      <c r="K186" s="15"/>
      <c r="L186" s="16"/>
      <c r="M186" s="17"/>
      <c r="N186" s="18"/>
      <c r="O186" s="18"/>
      <c r="P186" s="18"/>
      <c r="Q186" s="19"/>
      <c r="R186" s="16"/>
      <c r="S186" s="16"/>
      <c r="T186" s="15"/>
      <c r="U186" s="16"/>
      <c r="V186" s="17"/>
      <c r="W186" s="15"/>
      <c r="X186" s="16"/>
      <c r="Y186" s="17"/>
      <c r="Z186" s="14">
        <f t="shared" si="61"/>
        <v>0</v>
      </c>
      <c r="AA186" s="14">
        <f t="shared" si="62"/>
        <v>0</v>
      </c>
      <c r="AB186" s="14">
        <f t="shared" si="63"/>
        <v>1</v>
      </c>
      <c r="AC186" s="69">
        <f t="shared" si="64"/>
        <v>1</v>
      </c>
    </row>
    <row r="187" spans="1:29" ht="15">
      <c r="A187" s="138" t="s">
        <v>310</v>
      </c>
      <c r="B187" s="137" t="s">
        <v>311</v>
      </c>
      <c r="C187" s="119"/>
      <c r="D187" s="105"/>
      <c r="E187" s="123" t="s">
        <v>383</v>
      </c>
      <c r="F187" s="14"/>
      <c r="G187" s="69">
        <f t="shared" si="60"/>
        <v>22</v>
      </c>
      <c r="H187" s="14">
        <v>0</v>
      </c>
      <c r="I187" s="14">
        <v>0</v>
      </c>
      <c r="J187" s="69">
        <v>22</v>
      </c>
      <c r="K187" s="15"/>
      <c r="L187" s="16"/>
      <c r="M187" s="17"/>
      <c r="N187" s="18"/>
      <c r="O187" s="18"/>
      <c r="P187" s="18"/>
      <c r="Q187" s="19"/>
      <c r="R187" s="16"/>
      <c r="S187" s="16"/>
      <c r="T187" s="15"/>
      <c r="U187" s="16"/>
      <c r="V187" s="17"/>
      <c r="W187" s="15"/>
      <c r="X187" s="16"/>
      <c r="Y187" s="17"/>
      <c r="Z187" s="14">
        <f t="shared" si="61"/>
        <v>0</v>
      </c>
      <c r="AA187" s="14">
        <f t="shared" si="62"/>
        <v>0</v>
      </c>
      <c r="AB187" s="14">
        <f t="shared" si="63"/>
        <v>22</v>
      </c>
      <c r="AC187" s="69">
        <f t="shared" si="64"/>
        <v>22</v>
      </c>
    </row>
    <row r="188" spans="1:29" ht="15">
      <c r="A188" s="138" t="s">
        <v>291</v>
      </c>
      <c r="B188" s="137" t="s">
        <v>292</v>
      </c>
      <c r="C188" s="119"/>
      <c r="D188" s="105"/>
      <c r="E188" s="123" t="s">
        <v>383</v>
      </c>
      <c r="F188" s="14"/>
      <c r="G188" s="69">
        <f t="shared" si="60"/>
        <v>1</v>
      </c>
      <c r="H188" s="14">
        <v>0</v>
      </c>
      <c r="I188" s="14">
        <v>0</v>
      </c>
      <c r="J188" s="69">
        <v>1</v>
      </c>
      <c r="K188" s="15"/>
      <c r="L188" s="16"/>
      <c r="M188" s="17"/>
      <c r="N188" s="18"/>
      <c r="O188" s="18"/>
      <c r="P188" s="18"/>
      <c r="Q188" s="19"/>
      <c r="R188" s="16"/>
      <c r="S188" s="16"/>
      <c r="T188" s="15"/>
      <c r="U188" s="16"/>
      <c r="V188" s="17"/>
      <c r="W188" s="15"/>
      <c r="X188" s="16"/>
      <c r="Y188" s="17"/>
      <c r="Z188" s="14">
        <f t="shared" si="61"/>
        <v>0</v>
      </c>
      <c r="AA188" s="14">
        <f t="shared" si="62"/>
        <v>0</v>
      </c>
      <c r="AB188" s="14">
        <f t="shared" si="63"/>
        <v>1</v>
      </c>
      <c r="AC188" s="69">
        <f t="shared" si="64"/>
        <v>1</v>
      </c>
    </row>
    <row r="189" spans="1:29">
      <c r="A189" s="119" t="s">
        <v>86</v>
      </c>
      <c r="B189" s="120" t="s">
        <v>144</v>
      </c>
      <c r="C189" s="119"/>
      <c r="D189" s="105"/>
      <c r="E189" s="123" t="s">
        <v>383</v>
      </c>
      <c r="F189" s="14"/>
      <c r="G189" s="69">
        <f t="shared" si="60"/>
        <v>3</v>
      </c>
      <c r="H189" s="14">
        <v>0</v>
      </c>
      <c r="I189" s="14">
        <v>0</v>
      </c>
      <c r="J189" s="69">
        <v>3</v>
      </c>
      <c r="K189" s="15"/>
      <c r="L189" s="16"/>
      <c r="M189" s="17"/>
      <c r="N189" s="18"/>
      <c r="O189" s="18"/>
      <c r="P189" s="18"/>
      <c r="Q189" s="19"/>
      <c r="R189" s="16"/>
      <c r="S189" s="16"/>
      <c r="T189" s="15"/>
      <c r="U189" s="16"/>
      <c r="V189" s="17"/>
      <c r="W189" s="15"/>
      <c r="X189" s="16"/>
      <c r="Y189" s="17"/>
      <c r="Z189" s="14">
        <f t="shared" si="61"/>
        <v>0</v>
      </c>
      <c r="AA189" s="14">
        <f t="shared" si="62"/>
        <v>0</v>
      </c>
      <c r="AB189" s="14">
        <f t="shared" si="63"/>
        <v>3</v>
      </c>
      <c r="AC189" s="69">
        <f t="shared" si="64"/>
        <v>3</v>
      </c>
    </row>
    <row r="190" spans="1:29">
      <c r="A190" s="119" t="s">
        <v>88</v>
      </c>
      <c r="B190" s="120" t="s">
        <v>138</v>
      </c>
      <c r="C190" s="119"/>
      <c r="D190" s="105"/>
      <c r="E190" s="123" t="s">
        <v>383</v>
      </c>
      <c r="F190" s="14"/>
      <c r="G190" s="69">
        <f t="shared" si="60"/>
        <v>1</v>
      </c>
      <c r="H190" s="14">
        <v>0</v>
      </c>
      <c r="I190" s="14">
        <v>0</v>
      </c>
      <c r="J190" s="69">
        <v>1</v>
      </c>
      <c r="K190" s="15"/>
      <c r="L190" s="16"/>
      <c r="M190" s="17"/>
      <c r="N190" s="18"/>
      <c r="O190" s="18"/>
      <c r="P190" s="18"/>
      <c r="Q190" s="19"/>
      <c r="R190" s="16"/>
      <c r="S190" s="16"/>
      <c r="T190" s="15"/>
      <c r="U190" s="16"/>
      <c r="V190" s="17"/>
      <c r="W190" s="15"/>
      <c r="X190" s="16"/>
      <c r="Y190" s="17"/>
      <c r="Z190" s="14">
        <f t="shared" si="61"/>
        <v>0</v>
      </c>
      <c r="AA190" s="14">
        <f t="shared" si="62"/>
        <v>0</v>
      </c>
      <c r="AB190" s="14">
        <f t="shared" si="63"/>
        <v>1</v>
      </c>
      <c r="AC190" s="69">
        <f t="shared" si="64"/>
        <v>1</v>
      </c>
    </row>
    <row r="191" spans="1:29" ht="15">
      <c r="A191" s="119" t="s">
        <v>475</v>
      </c>
      <c r="B191" s="137" t="s">
        <v>476</v>
      </c>
      <c r="C191" s="119"/>
      <c r="D191" s="105"/>
      <c r="E191" s="123" t="s">
        <v>383</v>
      </c>
      <c r="F191" s="14"/>
      <c r="G191" s="69">
        <f t="shared" si="60"/>
        <v>0</v>
      </c>
      <c r="H191" s="14">
        <v>0</v>
      </c>
      <c r="I191" s="14">
        <v>0</v>
      </c>
      <c r="J191" s="69">
        <v>0</v>
      </c>
      <c r="K191" s="15"/>
      <c r="L191" s="16"/>
      <c r="M191" s="17">
        <v>4</v>
      </c>
      <c r="N191" s="18"/>
      <c r="O191" s="18"/>
      <c r="P191" s="18"/>
      <c r="Q191" s="19"/>
      <c r="R191" s="16"/>
      <c r="S191" s="16"/>
      <c r="T191" s="15"/>
      <c r="U191" s="16"/>
      <c r="V191" s="17">
        <v>1</v>
      </c>
      <c r="W191" s="15"/>
      <c r="X191" s="16"/>
      <c r="Y191" s="17"/>
      <c r="Z191" s="14">
        <f t="shared" si="61"/>
        <v>0</v>
      </c>
      <c r="AA191" s="14">
        <f t="shared" si="62"/>
        <v>0</v>
      </c>
      <c r="AB191" s="14">
        <f t="shared" si="63"/>
        <v>3</v>
      </c>
      <c r="AC191" s="69">
        <f t="shared" si="64"/>
        <v>3</v>
      </c>
    </row>
    <row r="192" spans="1:29" ht="15">
      <c r="A192" s="138" t="s">
        <v>371</v>
      </c>
      <c r="B192" s="137" t="s">
        <v>121</v>
      </c>
      <c r="C192" s="119"/>
      <c r="D192" s="105"/>
      <c r="E192" s="123" t="s">
        <v>383</v>
      </c>
      <c r="F192" s="14"/>
      <c r="G192" s="69">
        <f t="shared" si="60"/>
        <v>9</v>
      </c>
      <c r="H192" s="14">
        <v>0</v>
      </c>
      <c r="I192" s="14">
        <v>0</v>
      </c>
      <c r="J192" s="69">
        <v>9</v>
      </c>
      <c r="K192" s="15"/>
      <c r="L192" s="16"/>
      <c r="M192" s="17">
        <v>9</v>
      </c>
      <c r="N192" s="18"/>
      <c r="O192" s="18"/>
      <c r="P192" s="18"/>
      <c r="Q192" s="19"/>
      <c r="R192" s="16"/>
      <c r="S192" s="16"/>
      <c r="T192" s="15"/>
      <c r="U192" s="16"/>
      <c r="V192" s="17"/>
      <c r="W192" s="15"/>
      <c r="X192" s="16"/>
      <c r="Y192" s="17"/>
      <c r="Z192" s="14">
        <f t="shared" si="61"/>
        <v>0</v>
      </c>
      <c r="AA192" s="14">
        <f t="shared" si="62"/>
        <v>0</v>
      </c>
      <c r="AB192" s="14">
        <f t="shared" si="63"/>
        <v>18</v>
      </c>
      <c r="AC192" s="69">
        <f t="shared" si="64"/>
        <v>18</v>
      </c>
    </row>
    <row r="193" spans="1:29" ht="15">
      <c r="A193" s="138" t="s">
        <v>236</v>
      </c>
      <c r="B193" s="139" t="s">
        <v>237</v>
      </c>
      <c r="C193" s="119"/>
      <c r="D193" s="105"/>
      <c r="E193" s="123" t="s">
        <v>384</v>
      </c>
      <c r="F193" s="14"/>
      <c r="G193" s="69">
        <f t="shared" si="60"/>
        <v>20</v>
      </c>
      <c r="H193" s="14">
        <v>0</v>
      </c>
      <c r="I193" s="14">
        <v>0</v>
      </c>
      <c r="J193" s="69">
        <v>20</v>
      </c>
      <c r="K193" s="15"/>
      <c r="L193" s="16"/>
      <c r="M193" s="17"/>
      <c r="N193" s="18"/>
      <c r="O193" s="18"/>
      <c r="P193" s="18"/>
      <c r="Q193" s="19"/>
      <c r="R193" s="16"/>
      <c r="S193" s="16"/>
      <c r="T193" s="15"/>
      <c r="U193" s="16"/>
      <c r="V193" s="17"/>
      <c r="W193" s="15"/>
      <c r="X193" s="16"/>
      <c r="Y193" s="17"/>
      <c r="Z193" s="14">
        <f t="shared" si="61"/>
        <v>0</v>
      </c>
      <c r="AA193" s="14">
        <f t="shared" si="62"/>
        <v>0</v>
      </c>
      <c r="AB193" s="14">
        <f t="shared" si="63"/>
        <v>20</v>
      </c>
      <c r="AC193" s="69">
        <f t="shared" si="64"/>
        <v>20</v>
      </c>
    </row>
    <row r="194" spans="1:29">
      <c r="A194" s="119" t="s">
        <v>76</v>
      </c>
      <c r="B194" s="120" t="s">
        <v>128</v>
      </c>
      <c r="C194" s="119"/>
      <c r="D194" s="105"/>
      <c r="E194" s="123" t="s">
        <v>383</v>
      </c>
      <c r="F194" s="14"/>
      <c r="G194" s="69">
        <f t="shared" si="60"/>
        <v>2</v>
      </c>
      <c r="H194" s="14">
        <v>0</v>
      </c>
      <c r="I194" s="14">
        <v>0</v>
      </c>
      <c r="J194" s="69">
        <v>2</v>
      </c>
      <c r="K194" s="15"/>
      <c r="L194" s="16"/>
      <c r="M194" s="17"/>
      <c r="N194" s="18"/>
      <c r="O194" s="18"/>
      <c r="P194" s="18"/>
      <c r="Q194" s="19"/>
      <c r="R194" s="16"/>
      <c r="S194" s="16"/>
      <c r="T194" s="15"/>
      <c r="U194" s="16"/>
      <c r="V194" s="17"/>
      <c r="W194" s="15"/>
      <c r="X194" s="16"/>
      <c r="Y194" s="17"/>
      <c r="Z194" s="14">
        <f t="shared" si="61"/>
        <v>0</v>
      </c>
      <c r="AA194" s="14">
        <f t="shared" si="62"/>
        <v>0</v>
      </c>
      <c r="AB194" s="14">
        <f t="shared" si="63"/>
        <v>2</v>
      </c>
      <c r="AC194" s="69">
        <f t="shared" si="64"/>
        <v>2</v>
      </c>
    </row>
    <row r="195" spans="1:29" ht="15">
      <c r="A195" s="138" t="s">
        <v>372</v>
      </c>
      <c r="B195" s="139" t="s">
        <v>373</v>
      </c>
      <c r="C195" s="119"/>
      <c r="D195" s="105"/>
      <c r="E195" s="123" t="s">
        <v>382</v>
      </c>
      <c r="F195" s="14"/>
      <c r="G195" s="69">
        <f t="shared" si="60"/>
        <v>1</v>
      </c>
      <c r="H195" s="14">
        <v>0</v>
      </c>
      <c r="I195" s="14">
        <v>0</v>
      </c>
      <c r="J195" s="69">
        <v>1</v>
      </c>
      <c r="K195" s="15"/>
      <c r="L195" s="16"/>
      <c r="M195" s="17">
        <v>1</v>
      </c>
      <c r="N195" s="18"/>
      <c r="O195" s="18"/>
      <c r="P195" s="18"/>
      <c r="Q195" s="19"/>
      <c r="R195" s="16"/>
      <c r="S195" s="16"/>
      <c r="T195" s="15"/>
      <c r="U195" s="16"/>
      <c r="V195" s="17"/>
      <c r="W195" s="15"/>
      <c r="X195" s="16"/>
      <c r="Y195" s="17"/>
      <c r="Z195" s="14">
        <f t="shared" si="61"/>
        <v>0</v>
      </c>
      <c r="AA195" s="14">
        <f t="shared" si="62"/>
        <v>0</v>
      </c>
      <c r="AB195" s="14">
        <f t="shared" si="63"/>
        <v>2</v>
      </c>
      <c r="AC195" s="69">
        <f t="shared" si="64"/>
        <v>2</v>
      </c>
    </row>
    <row r="196" spans="1:29" ht="15" customHeight="1">
      <c r="A196" s="119" t="s">
        <v>90</v>
      </c>
      <c r="B196" s="120" t="s">
        <v>139</v>
      </c>
      <c r="C196" s="119"/>
      <c r="D196" s="105"/>
      <c r="E196" s="123" t="s">
        <v>383</v>
      </c>
      <c r="F196" s="14"/>
      <c r="G196" s="69">
        <f t="shared" si="60"/>
        <v>5</v>
      </c>
      <c r="H196" s="14">
        <v>0</v>
      </c>
      <c r="I196" s="14">
        <v>0</v>
      </c>
      <c r="J196" s="69">
        <v>5</v>
      </c>
      <c r="K196" s="15"/>
      <c r="L196" s="16"/>
      <c r="M196" s="17"/>
      <c r="N196" s="18"/>
      <c r="O196" s="18"/>
      <c r="P196" s="18"/>
      <c r="Q196" s="19"/>
      <c r="R196" s="16"/>
      <c r="S196" s="16"/>
      <c r="T196" s="15"/>
      <c r="U196" s="16"/>
      <c r="V196" s="17"/>
      <c r="W196" s="15"/>
      <c r="X196" s="16"/>
      <c r="Y196" s="17"/>
      <c r="Z196" s="14">
        <f t="shared" si="61"/>
        <v>0</v>
      </c>
      <c r="AA196" s="14">
        <f t="shared" si="62"/>
        <v>0</v>
      </c>
      <c r="AB196" s="14">
        <f t="shared" si="63"/>
        <v>5</v>
      </c>
      <c r="AC196" s="69">
        <f t="shared" si="64"/>
        <v>5</v>
      </c>
    </row>
    <row r="197" spans="1:29">
      <c r="A197" s="119" t="s">
        <v>79</v>
      </c>
      <c r="B197" s="120" t="s">
        <v>133</v>
      </c>
      <c r="C197" s="119"/>
      <c r="D197" s="105"/>
      <c r="E197" s="123" t="s">
        <v>383</v>
      </c>
      <c r="F197" s="14"/>
      <c r="G197" s="69">
        <f t="shared" si="60"/>
        <v>32</v>
      </c>
      <c r="H197" s="14">
        <v>0</v>
      </c>
      <c r="I197" s="14">
        <v>0</v>
      </c>
      <c r="J197" s="69">
        <v>32</v>
      </c>
      <c r="K197" s="15"/>
      <c r="L197" s="16"/>
      <c r="M197" s="17"/>
      <c r="N197" s="18"/>
      <c r="O197" s="18"/>
      <c r="P197" s="18"/>
      <c r="Q197" s="19"/>
      <c r="R197" s="16"/>
      <c r="S197" s="16"/>
      <c r="T197" s="15"/>
      <c r="U197" s="16"/>
      <c r="V197" s="17">
        <v>7</v>
      </c>
      <c r="W197" s="15"/>
      <c r="X197" s="16"/>
      <c r="Y197" s="17"/>
      <c r="Z197" s="14">
        <f t="shared" si="61"/>
        <v>0</v>
      </c>
      <c r="AA197" s="14">
        <f t="shared" si="62"/>
        <v>0</v>
      </c>
      <c r="AB197" s="14">
        <f t="shared" si="63"/>
        <v>25</v>
      </c>
      <c r="AC197" s="69">
        <f t="shared" si="64"/>
        <v>25</v>
      </c>
    </row>
    <row r="198" spans="1:29" ht="12.75" customHeight="1">
      <c r="A198" s="138" t="s">
        <v>312</v>
      </c>
      <c r="B198" s="137" t="s">
        <v>313</v>
      </c>
      <c r="C198" s="119"/>
      <c r="D198" s="105"/>
      <c r="E198" s="123" t="s">
        <v>383</v>
      </c>
      <c r="F198" s="14"/>
      <c r="G198" s="69">
        <f t="shared" si="60"/>
        <v>3</v>
      </c>
      <c r="H198" s="14">
        <v>0</v>
      </c>
      <c r="I198" s="14">
        <v>0</v>
      </c>
      <c r="J198" s="69">
        <v>3</v>
      </c>
      <c r="K198" s="15"/>
      <c r="L198" s="16"/>
      <c r="M198" s="17"/>
      <c r="N198" s="18"/>
      <c r="O198" s="18"/>
      <c r="P198" s="18"/>
      <c r="Q198" s="19"/>
      <c r="R198" s="16"/>
      <c r="S198" s="16"/>
      <c r="T198" s="15"/>
      <c r="U198" s="16"/>
      <c r="V198" s="17"/>
      <c r="W198" s="15"/>
      <c r="X198" s="16"/>
      <c r="Y198" s="17"/>
      <c r="Z198" s="14">
        <f t="shared" si="61"/>
        <v>0</v>
      </c>
      <c r="AA198" s="14">
        <f t="shared" si="62"/>
        <v>0</v>
      </c>
      <c r="AB198" s="14">
        <f t="shared" si="63"/>
        <v>3</v>
      </c>
      <c r="AC198" s="69">
        <f t="shared" si="64"/>
        <v>3</v>
      </c>
    </row>
    <row r="199" spans="1:29" ht="15">
      <c r="A199" s="138" t="s">
        <v>314</v>
      </c>
      <c r="B199" s="137" t="s">
        <v>124</v>
      </c>
      <c r="C199" s="119"/>
      <c r="D199" s="105"/>
      <c r="E199" s="123" t="s">
        <v>383</v>
      </c>
      <c r="F199" s="14"/>
      <c r="G199" s="69">
        <f t="shared" si="60"/>
        <v>1</v>
      </c>
      <c r="H199" s="14">
        <v>0</v>
      </c>
      <c r="I199" s="14">
        <v>0</v>
      </c>
      <c r="J199" s="69">
        <v>1</v>
      </c>
      <c r="K199" s="15"/>
      <c r="L199" s="16"/>
      <c r="M199" s="17"/>
      <c r="N199" s="18"/>
      <c r="O199" s="18"/>
      <c r="P199" s="18"/>
      <c r="Q199" s="19"/>
      <c r="R199" s="16"/>
      <c r="S199" s="16"/>
      <c r="T199" s="15"/>
      <c r="U199" s="16"/>
      <c r="V199" s="17"/>
      <c r="W199" s="15"/>
      <c r="X199" s="16"/>
      <c r="Y199" s="17"/>
      <c r="Z199" s="14">
        <f t="shared" si="61"/>
        <v>0</v>
      </c>
      <c r="AA199" s="14">
        <f t="shared" si="62"/>
        <v>0</v>
      </c>
      <c r="AB199" s="14">
        <f t="shared" si="63"/>
        <v>1</v>
      </c>
      <c r="AC199" s="69">
        <f t="shared" si="64"/>
        <v>1</v>
      </c>
    </row>
    <row r="200" spans="1:29" ht="15" customHeight="1">
      <c r="A200" s="119" t="s">
        <v>69</v>
      </c>
      <c r="B200" s="120" t="s">
        <v>406</v>
      </c>
      <c r="C200" s="119"/>
      <c r="D200" s="105"/>
      <c r="E200" s="123" t="s">
        <v>383</v>
      </c>
      <c r="F200" s="14"/>
      <c r="G200" s="69">
        <f t="shared" si="60"/>
        <v>1</v>
      </c>
      <c r="H200" s="14">
        <v>0</v>
      </c>
      <c r="I200" s="14">
        <v>0</v>
      </c>
      <c r="J200" s="69">
        <v>1</v>
      </c>
      <c r="K200" s="15"/>
      <c r="L200" s="16"/>
      <c r="M200" s="17"/>
      <c r="N200" s="18"/>
      <c r="O200" s="18"/>
      <c r="P200" s="18"/>
      <c r="Q200" s="19"/>
      <c r="R200" s="16"/>
      <c r="S200" s="16"/>
      <c r="T200" s="15"/>
      <c r="U200" s="16"/>
      <c r="V200" s="17">
        <v>1</v>
      </c>
      <c r="W200" s="15"/>
      <c r="X200" s="16"/>
      <c r="Y200" s="17"/>
      <c r="Z200" s="14">
        <f t="shared" si="61"/>
        <v>0</v>
      </c>
      <c r="AA200" s="14">
        <f t="shared" si="62"/>
        <v>0</v>
      </c>
      <c r="AB200" s="14">
        <f t="shared" si="63"/>
        <v>0</v>
      </c>
      <c r="AC200" s="69">
        <f t="shared" si="64"/>
        <v>0</v>
      </c>
    </row>
    <row r="201" spans="1:29" ht="12.75" customHeight="1">
      <c r="A201" s="138" t="s">
        <v>301</v>
      </c>
      <c r="B201" s="137" t="s">
        <v>302</v>
      </c>
      <c r="C201" s="119"/>
      <c r="D201" s="105"/>
      <c r="E201" s="123" t="s">
        <v>384</v>
      </c>
      <c r="F201" s="14"/>
      <c r="G201" s="69">
        <f t="shared" si="60"/>
        <v>1</v>
      </c>
      <c r="H201" s="14">
        <v>0</v>
      </c>
      <c r="I201" s="14">
        <v>0</v>
      </c>
      <c r="J201" s="69">
        <v>1</v>
      </c>
      <c r="K201" s="15"/>
      <c r="L201" s="16"/>
      <c r="M201" s="17"/>
      <c r="N201" s="18"/>
      <c r="O201" s="18"/>
      <c r="P201" s="18"/>
      <c r="Q201" s="19"/>
      <c r="R201" s="16"/>
      <c r="S201" s="16"/>
      <c r="T201" s="15"/>
      <c r="U201" s="16"/>
      <c r="V201" s="17"/>
      <c r="W201" s="15"/>
      <c r="X201" s="16"/>
      <c r="Y201" s="17"/>
      <c r="Z201" s="14">
        <f t="shared" si="61"/>
        <v>0</v>
      </c>
      <c r="AA201" s="14">
        <f t="shared" si="62"/>
        <v>0</v>
      </c>
      <c r="AB201" s="14">
        <f t="shared" si="63"/>
        <v>1</v>
      </c>
      <c r="AC201" s="69">
        <f t="shared" si="64"/>
        <v>1</v>
      </c>
    </row>
    <row r="202" spans="1:29" ht="15">
      <c r="A202" s="138" t="s">
        <v>489</v>
      </c>
      <c r="B202" s="139" t="s">
        <v>330</v>
      </c>
      <c r="C202" s="119"/>
      <c r="D202" s="105"/>
      <c r="E202" s="123" t="s">
        <v>384</v>
      </c>
      <c r="F202" s="14"/>
      <c r="G202" s="69">
        <f t="shared" si="60"/>
        <v>0</v>
      </c>
      <c r="H202" s="14">
        <v>0</v>
      </c>
      <c r="I202" s="14">
        <v>0</v>
      </c>
      <c r="J202" s="69">
        <v>0</v>
      </c>
      <c r="K202" s="15"/>
      <c r="L202" s="16"/>
      <c r="M202" s="17">
        <v>8</v>
      </c>
      <c r="N202" s="18"/>
      <c r="O202" s="18"/>
      <c r="P202" s="18"/>
      <c r="Q202" s="19"/>
      <c r="R202" s="16"/>
      <c r="S202" s="16"/>
      <c r="T202" s="15"/>
      <c r="U202" s="16"/>
      <c r="V202" s="17"/>
      <c r="W202" s="15"/>
      <c r="X202" s="16"/>
      <c r="Y202" s="17"/>
      <c r="Z202" s="14">
        <f t="shared" si="61"/>
        <v>0</v>
      </c>
      <c r="AA202" s="14">
        <f t="shared" si="62"/>
        <v>0</v>
      </c>
      <c r="AB202" s="14">
        <f t="shared" si="63"/>
        <v>8</v>
      </c>
      <c r="AC202" s="69">
        <f t="shared" si="64"/>
        <v>8</v>
      </c>
    </row>
    <row r="203" spans="1:29" ht="15">
      <c r="A203" s="138" t="s">
        <v>329</v>
      </c>
      <c r="B203" s="139" t="s">
        <v>330</v>
      </c>
      <c r="C203" s="119"/>
      <c r="D203" s="105"/>
      <c r="E203" s="123" t="s">
        <v>384</v>
      </c>
      <c r="F203" s="14"/>
      <c r="G203" s="69">
        <f t="shared" si="60"/>
        <v>1</v>
      </c>
      <c r="H203" s="14">
        <v>0</v>
      </c>
      <c r="I203" s="14">
        <v>0</v>
      </c>
      <c r="J203" s="69">
        <v>1</v>
      </c>
      <c r="K203" s="15"/>
      <c r="L203" s="16"/>
      <c r="M203" s="17"/>
      <c r="N203" s="18"/>
      <c r="O203" s="18"/>
      <c r="P203" s="18"/>
      <c r="Q203" s="19"/>
      <c r="R203" s="16"/>
      <c r="S203" s="16"/>
      <c r="T203" s="15"/>
      <c r="U203" s="16"/>
      <c r="V203" s="17"/>
      <c r="W203" s="15"/>
      <c r="X203" s="16"/>
      <c r="Y203" s="17"/>
      <c r="Z203" s="14">
        <f t="shared" si="61"/>
        <v>0</v>
      </c>
      <c r="AA203" s="14">
        <f t="shared" si="62"/>
        <v>0</v>
      </c>
      <c r="AB203" s="14">
        <f t="shared" si="63"/>
        <v>1</v>
      </c>
      <c r="AC203" s="69">
        <f t="shared" si="64"/>
        <v>1</v>
      </c>
    </row>
    <row r="204" spans="1:29" ht="15">
      <c r="A204" s="138" t="s">
        <v>251</v>
      </c>
      <c r="B204" s="139" t="s">
        <v>252</v>
      </c>
      <c r="C204" s="119"/>
      <c r="D204" s="105"/>
      <c r="E204" s="123" t="s">
        <v>383</v>
      </c>
      <c r="F204" s="14"/>
      <c r="G204" s="69">
        <f t="shared" si="60"/>
        <v>5</v>
      </c>
      <c r="H204" s="14">
        <v>0</v>
      </c>
      <c r="I204" s="14">
        <v>0</v>
      </c>
      <c r="J204" s="69">
        <v>5</v>
      </c>
      <c r="K204" s="15"/>
      <c r="L204" s="16"/>
      <c r="M204" s="17"/>
      <c r="N204" s="18"/>
      <c r="O204" s="18"/>
      <c r="P204" s="18"/>
      <c r="Q204" s="19"/>
      <c r="R204" s="16"/>
      <c r="S204" s="16"/>
      <c r="T204" s="15"/>
      <c r="U204" s="16"/>
      <c r="V204" s="17">
        <v>2</v>
      </c>
      <c r="W204" s="15"/>
      <c r="X204" s="16"/>
      <c r="Y204" s="17"/>
      <c r="Z204" s="14">
        <f t="shared" si="61"/>
        <v>0</v>
      </c>
      <c r="AA204" s="14">
        <f t="shared" si="62"/>
        <v>0</v>
      </c>
      <c r="AB204" s="14">
        <f t="shared" si="63"/>
        <v>3</v>
      </c>
      <c r="AC204" s="69">
        <f t="shared" si="64"/>
        <v>3</v>
      </c>
    </row>
    <row r="205" spans="1:29" ht="15">
      <c r="A205" s="138" t="s">
        <v>315</v>
      </c>
      <c r="B205" s="137" t="s">
        <v>316</v>
      </c>
      <c r="C205" s="119"/>
      <c r="D205" s="105"/>
      <c r="E205" s="123" t="s">
        <v>384</v>
      </c>
      <c r="F205" s="14"/>
      <c r="G205" s="69">
        <f t="shared" si="60"/>
        <v>5</v>
      </c>
      <c r="H205" s="14">
        <v>0</v>
      </c>
      <c r="I205" s="14">
        <v>0</v>
      </c>
      <c r="J205" s="69">
        <v>5</v>
      </c>
      <c r="K205" s="15"/>
      <c r="L205" s="16"/>
      <c r="M205" s="17"/>
      <c r="N205" s="18"/>
      <c r="O205" s="18"/>
      <c r="P205" s="18"/>
      <c r="Q205" s="19"/>
      <c r="R205" s="16"/>
      <c r="S205" s="16"/>
      <c r="T205" s="15"/>
      <c r="U205" s="16"/>
      <c r="V205" s="17"/>
      <c r="W205" s="15"/>
      <c r="X205" s="16"/>
      <c r="Y205" s="17"/>
      <c r="Z205" s="14">
        <f t="shared" si="61"/>
        <v>0</v>
      </c>
      <c r="AA205" s="14">
        <f t="shared" si="62"/>
        <v>0</v>
      </c>
      <c r="AB205" s="14">
        <f t="shared" si="63"/>
        <v>5</v>
      </c>
      <c r="AC205" s="69">
        <f t="shared" si="64"/>
        <v>5</v>
      </c>
    </row>
    <row r="206" spans="1:29" ht="15">
      <c r="A206" s="138" t="s">
        <v>317</v>
      </c>
      <c r="B206" s="137" t="s">
        <v>318</v>
      </c>
      <c r="C206" s="119"/>
      <c r="D206" s="105"/>
      <c r="E206" s="123" t="s">
        <v>384</v>
      </c>
      <c r="F206" s="14"/>
      <c r="G206" s="69">
        <f t="shared" si="60"/>
        <v>3</v>
      </c>
      <c r="H206" s="14">
        <v>0</v>
      </c>
      <c r="I206" s="14">
        <v>0</v>
      </c>
      <c r="J206" s="69">
        <v>3</v>
      </c>
      <c r="K206" s="15"/>
      <c r="L206" s="16"/>
      <c r="M206" s="17"/>
      <c r="N206" s="18"/>
      <c r="O206" s="18"/>
      <c r="P206" s="18"/>
      <c r="Q206" s="19"/>
      <c r="R206" s="16"/>
      <c r="S206" s="16"/>
      <c r="T206" s="15"/>
      <c r="U206" s="16"/>
      <c r="V206" s="17"/>
      <c r="W206" s="15"/>
      <c r="X206" s="16"/>
      <c r="Y206" s="17"/>
      <c r="Z206" s="14">
        <f t="shared" si="61"/>
        <v>0</v>
      </c>
      <c r="AA206" s="14">
        <f t="shared" si="62"/>
        <v>0</v>
      </c>
      <c r="AB206" s="14">
        <f t="shared" si="63"/>
        <v>3</v>
      </c>
      <c r="AC206" s="69">
        <f t="shared" si="64"/>
        <v>3</v>
      </c>
    </row>
    <row r="207" spans="1:29" ht="15">
      <c r="A207" s="138" t="s">
        <v>319</v>
      </c>
      <c r="B207" s="137" t="s">
        <v>320</v>
      </c>
      <c r="C207" s="119"/>
      <c r="D207" s="105"/>
      <c r="E207" s="123" t="s">
        <v>384</v>
      </c>
      <c r="F207" s="14"/>
      <c r="G207" s="69">
        <f t="shared" si="60"/>
        <v>1</v>
      </c>
      <c r="H207" s="14">
        <v>0</v>
      </c>
      <c r="I207" s="14">
        <v>1</v>
      </c>
      <c r="J207" s="69">
        <v>0</v>
      </c>
      <c r="K207" s="15"/>
      <c r="L207" s="16"/>
      <c r="M207" s="17"/>
      <c r="N207" s="18"/>
      <c r="O207" s="18"/>
      <c r="P207" s="18"/>
      <c r="Q207" s="19"/>
      <c r="R207" s="16"/>
      <c r="S207" s="16"/>
      <c r="T207" s="15"/>
      <c r="U207" s="16"/>
      <c r="V207" s="17"/>
      <c r="W207" s="15"/>
      <c r="X207" s="16"/>
      <c r="Y207" s="17"/>
      <c r="Z207" s="14">
        <f t="shared" si="61"/>
        <v>0</v>
      </c>
      <c r="AA207" s="14">
        <f t="shared" si="62"/>
        <v>1</v>
      </c>
      <c r="AB207" s="14">
        <f t="shared" si="63"/>
        <v>0</v>
      </c>
      <c r="AC207" s="69">
        <f t="shared" si="64"/>
        <v>1</v>
      </c>
    </row>
    <row r="208" spans="1:29" ht="15">
      <c r="A208" s="138" t="s">
        <v>546</v>
      </c>
      <c r="B208" s="137" t="s">
        <v>545</v>
      </c>
      <c r="C208" s="119"/>
      <c r="D208" s="105"/>
      <c r="E208" s="123" t="s">
        <v>384</v>
      </c>
      <c r="F208" s="14"/>
      <c r="G208" s="69">
        <f t="shared" si="60"/>
        <v>0</v>
      </c>
      <c r="H208" s="14">
        <v>0</v>
      </c>
      <c r="I208" s="14">
        <v>0</v>
      </c>
      <c r="J208" s="69">
        <v>0</v>
      </c>
      <c r="K208" s="15"/>
      <c r="L208" s="16"/>
      <c r="M208" s="17">
        <v>5</v>
      </c>
      <c r="N208" s="18"/>
      <c r="O208" s="18"/>
      <c r="P208" s="18"/>
      <c r="Q208" s="19"/>
      <c r="R208" s="16"/>
      <c r="S208" s="16"/>
      <c r="T208" s="15"/>
      <c r="U208" s="16"/>
      <c r="V208" s="17"/>
      <c r="W208" s="15"/>
      <c r="X208" s="16"/>
      <c r="Y208" s="17"/>
      <c r="Z208" s="14">
        <f t="shared" si="61"/>
        <v>0</v>
      </c>
      <c r="AA208" s="14">
        <f t="shared" si="62"/>
        <v>0</v>
      </c>
      <c r="AB208" s="14">
        <f t="shared" si="63"/>
        <v>5</v>
      </c>
      <c r="AC208" s="69">
        <f t="shared" si="64"/>
        <v>5</v>
      </c>
    </row>
    <row r="209" spans="1:29">
      <c r="A209" s="119" t="s">
        <v>77</v>
      </c>
      <c r="B209" s="120" t="s">
        <v>129</v>
      </c>
      <c r="C209" s="119"/>
      <c r="D209" s="105"/>
      <c r="E209" s="123" t="s">
        <v>383</v>
      </c>
      <c r="F209" s="14"/>
      <c r="G209" s="69">
        <f t="shared" ref="G209:G241" si="65">SUM(H209+I209+J209)</f>
        <v>2</v>
      </c>
      <c r="H209" s="14">
        <v>0</v>
      </c>
      <c r="I209" s="14">
        <v>0</v>
      </c>
      <c r="J209" s="69">
        <v>2</v>
      </c>
      <c r="K209" s="15"/>
      <c r="L209" s="16"/>
      <c r="M209" s="17"/>
      <c r="N209" s="18"/>
      <c r="O209" s="18"/>
      <c r="P209" s="18"/>
      <c r="Q209" s="19"/>
      <c r="R209" s="16"/>
      <c r="S209" s="16"/>
      <c r="T209" s="15"/>
      <c r="U209" s="16"/>
      <c r="V209" s="17"/>
      <c r="W209" s="15"/>
      <c r="X209" s="16"/>
      <c r="Y209" s="17"/>
      <c r="Z209" s="14">
        <f t="shared" si="61"/>
        <v>0</v>
      </c>
      <c r="AA209" s="14">
        <f t="shared" si="62"/>
        <v>0</v>
      </c>
      <c r="AB209" s="14">
        <f t="shared" si="63"/>
        <v>2</v>
      </c>
      <c r="AC209" s="69">
        <f t="shared" si="64"/>
        <v>2</v>
      </c>
    </row>
    <row r="210" spans="1:29">
      <c r="A210" s="119" t="s">
        <v>516</v>
      </c>
      <c r="B210" s="120" t="s">
        <v>515</v>
      </c>
      <c r="C210" s="119"/>
      <c r="D210" s="105"/>
      <c r="E210" s="123" t="s">
        <v>384</v>
      </c>
      <c r="F210" s="14"/>
      <c r="G210" s="69">
        <f t="shared" si="65"/>
        <v>0</v>
      </c>
      <c r="H210" s="14">
        <v>0</v>
      </c>
      <c r="I210" s="14">
        <v>0</v>
      </c>
      <c r="J210" s="69">
        <v>0</v>
      </c>
      <c r="K210" s="15"/>
      <c r="L210" s="16"/>
      <c r="M210" s="17">
        <v>20</v>
      </c>
      <c r="N210" s="18"/>
      <c r="O210" s="18"/>
      <c r="P210" s="18"/>
      <c r="Q210" s="19"/>
      <c r="R210" s="16"/>
      <c r="S210" s="16"/>
      <c r="T210" s="15"/>
      <c r="U210" s="16"/>
      <c r="V210" s="17">
        <v>1</v>
      </c>
      <c r="W210" s="15"/>
      <c r="X210" s="16"/>
      <c r="Y210" s="17"/>
      <c r="Z210" s="14">
        <f t="shared" si="61"/>
        <v>0</v>
      </c>
      <c r="AA210" s="14">
        <f t="shared" si="62"/>
        <v>0</v>
      </c>
      <c r="AB210" s="14">
        <f t="shared" si="63"/>
        <v>19</v>
      </c>
      <c r="AC210" s="69">
        <f t="shared" si="64"/>
        <v>19</v>
      </c>
    </row>
    <row r="211" spans="1:29" ht="15">
      <c r="A211" s="138" t="s">
        <v>331</v>
      </c>
      <c r="B211" s="139" t="s">
        <v>332</v>
      </c>
      <c r="C211" s="119"/>
      <c r="D211" s="105"/>
      <c r="E211" s="123" t="s">
        <v>383</v>
      </c>
      <c r="F211" s="14"/>
      <c r="G211" s="69">
        <f t="shared" si="65"/>
        <v>4</v>
      </c>
      <c r="H211" s="14">
        <v>0</v>
      </c>
      <c r="I211" s="14">
        <v>0</v>
      </c>
      <c r="J211" s="69">
        <v>4</v>
      </c>
      <c r="K211" s="15"/>
      <c r="L211" s="16"/>
      <c r="M211" s="17"/>
      <c r="N211" s="18"/>
      <c r="O211" s="18"/>
      <c r="P211" s="18"/>
      <c r="Q211" s="19"/>
      <c r="R211" s="16"/>
      <c r="S211" s="16"/>
      <c r="T211" s="15"/>
      <c r="U211" s="16"/>
      <c r="V211" s="17"/>
      <c r="W211" s="15"/>
      <c r="X211" s="16"/>
      <c r="Y211" s="17"/>
      <c r="Z211" s="14">
        <f t="shared" ref="Z211:Z243" si="66">SUM(H211+K211+N211-Q211-T211-W211)</f>
        <v>0</v>
      </c>
      <c r="AA211" s="14">
        <f t="shared" ref="AA211:AA243" si="67">SUM(I211+L211+O211-R211-U211-X211)</f>
        <v>0</v>
      </c>
      <c r="AB211" s="14">
        <f t="shared" ref="AB211:AB243" si="68">SUM(J211+M211+P211-S211-V211-Y211)</f>
        <v>4</v>
      </c>
      <c r="AC211" s="69">
        <f t="shared" ref="AC211:AC243" si="69">SUM(Z211+AA211+AB211)</f>
        <v>4</v>
      </c>
    </row>
    <row r="212" spans="1:29" ht="15">
      <c r="A212" s="138" t="s">
        <v>333</v>
      </c>
      <c r="B212" s="137" t="s">
        <v>334</v>
      </c>
      <c r="C212" s="119"/>
      <c r="D212" s="105"/>
      <c r="E212" s="123" t="s">
        <v>384</v>
      </c>
      <c r="F212" s="14"/>
      <c r="G212" s="69">
        <f t="shared" si="65"/>
        <v>2</v>
      </c>
      <c r="H212" s="14">
        <v>0</v>
      </c>
      <c r="I212" s="14">
        <v>0</v>
      </c>
      <c r="J212" s="69">
        <v>2</v>
      </c>
      <c r="K212" s="15"/>
      <c r="L212" s="16"/>
      <c r="M212" s="17"/>
      <c r="N212" s="18"/>
      <c r="O212" s="18"/>
      <c r="P212" s="18"/>
      <c r="Q212" s="19"/>
      <c r="R212" s="16"/>
      <c r="S212" s="16"/>
      <c r="T212" s="15"/>
      <c r="U212" s="16"/>
      <c r="V212" s="17">
        <v>1</v>
      </c>
      <c r="W212" s="15"/>
      <c r="X212" s="16"/>
      <c r="Y212" s="17"/>
      <c r="Z212" s="14">
        <f t="shared" si="66"/>
        <v>0</v>
      </c>
      <c r="AA212" s="14">
        <f t="shared" si="67"/>
        <v>0</v>
      </c>
      <c r="AB212" s="14">
        <f t="shared" si="68"/>
        <v>1</v>
      </c>
      <c r="AC212" s="69">
        <f t="shared" si="69"/>
        <v>1</v>
      </c>
    </row>
    <row r="213" spans="1:29">
      <c r="A213" s="119" t="s">
        <v>68</v>
      </c>
      <c r="B213" s="120" t="s">
        <v>120</v>
      </c>
      <c r="C213" s="119"/>
      <c r="D213" s="105"/>
      <c r="E213" s="123" t="s">
        <v>383</v>
      </c>
      <c r="F213" s="14"/>
      <c r="G213" s="69">
        <f t="shared" si="65"/>
        <v>3</v>
      </c>
      <c r="H213" s="14">
        <v>0</v>
      </c>
      <c r="I213" s="14">
        <v>0</v>
      </c>
      <c r="J213" s="69">
        <v>3</v>
      </c>
      <c r="K213" s="15"/>
      <c r="L213" s="16"/>
      <c r="M213" s="17"/>
      <c r="N213" s="18"/>
      <c r="O213" s="18"/>
      <c r="P213" s="18"/>
      <c r="Q213" s="19"/>
      <c r="R213" s="16"/>
      <c r="S213" s="16"/>
      <c r="T213" s="15"/>
      <c r="U213" s="16"/>
      <c r="V213" s="17"/>
      <c r="W213" s="15"/>
      <c r="X213" s="16"/>
      <c r="Y213" s="17"/>
      <c r="Z213" s="14">
        <f t="shared" si="66"/>
        <v>0</v>
      </c>
      <c r="AA213" s="14">
        <f t="shared" si="67"/>
        <v>0</v>
      </c>
      <c r="AB213" s="14">
        <f t="shared" si="68"/>
        <v>3</v>
      </c>
      <c r="AC213" s="69">
        <f t="shared" si="69"/>
        <v>3</v>
      </c>
    </row>
    <row r="214" spans="1:29" ht="15">
      <c r="A214" s="138" t="s">
        <v>274</v>
      </c>
      <c r="B214" s="139" t="s">
        <v>275</v>
      </c>
      <c r="C214" s="119"/>
      <c r="D214" s="105"/>
      <c r="E214" s="123" t="s">
        <v>383</v>
      </c>
      <c r="F214" s="14"/>
      <c r="G214" s="69">
        <f t="shared" si="65"/>
        <v>3</v>
      </c>
      <c r="H214" s="14">
        <v>0</v>
      </c>
      <c r="I214" s="14">
        <v>0</v>
      </c>
      <c r="J214" s="69">
        <v>3</v>
      </c>
      <c r="K214" s="15"/>
      <c r="L214" s="16"/>
      <c r="M214" s="17"/>
      <c r="N214" s="18"/>
      <c r="O214" s="18"/>
      <c r="P214" s="18"/>
      <c r="Q214" s="19"/>
      <c r="R214" s="16"/>
      <c r="S214" s="16"/>
      <c r="T214" s="15"/>
      <c r="U214" s="16"/>
      <c r="V214" s="17"/>
      <c r="W214" s="15"/>
      <c r="X214" s="16"/>
      <c r="Y214" s="17"/>
      <c r="Z214" s="14">
        <f t="shared" si="66"/>
        <v>0</v>
      </c>
      <c r="AA214" s="14">
        <f t="shared" si="67"/>
        <v>0</v>
      </c>
      <c r="AB214" s="14">
        <f t="shared" si="68"/>
        <v>3</v>
      </c>
      <c r="AC214" s="69">
        <f t="shared" si="69"/>
        <v>3</v>
      </c>
    </row>
    <row r="215" spans="1:29" ht="15">
      <c r="A215" s="138" t="s">
        <v>281</v>
      </c>
      <c r="B215" s="137" t="s">
        <v>282</v>
      </c>
      <c r="C215" s="119"/>
      <c r="D215" s="105"/>
      <c r="E215" s="123" t="s">
        <v>383</v>
      </c>
      <c r="F215" s="14"/>
      <c r="G215" s="69">
        <f t="shared" si="65"/>
        <v>1</v>
      </c>
      <c r="H215" s="14">
        <v>1</v>
      </c>
      <c r="I215" s="14">
        <v>0</v>
      </c>
      <c r="J215" s="69">
        <v>0</v>
      </c>
      <c r="K215" s="15"/>
      <c r="L215" s="16"/>
      <c r="M215" s="17"/>
      <c r="N215" s="18"/>
      <c r="O215" s="18"/>
      <c r="P215" s="18"/>
      <c r="Q215" s="19"/>
      <c r="R215" s="16"/>
      <c r="S215" s="16"/>
      <c r="T215" s="15">
        <v>1</v>
      </c>
      <c r="U215" s="16"/>
      <c r="V215" s="17"/>
      <c r="W215" s="15"/>
      <c r="X215" s="16"/>
      <c r="Y215" s="17"/>
      <c r="Z215" s="14">
        <f t="shared" si="66"/>
        <v>0</v>
      </c>
      <c r="AA215" s="14">
        <f t="shared" si="67"/>
        <v>0</v>
      </c>
      <c r="AB215" s="14">
        <f t="shared" si="68"/>
        <v>0</v>
      </c>
      <c r="AC215" s="69">
        <f t="shared" si="69"/>
        <v>0</v>
      </c>
    </row>
    <row r="216" spans="1:29" ht="15">
      <c r="A216" s="138" t="s">
        <v>278</v>
      </c>
      <c r="B216" s="139" t="s">
        <v>279</v>
      </c>
      <c r="C216" s="119"/>
      <c r="D216" s="105"/>
      <c r="E216" s="123" t="s">
        <v>383</v>
      </c>
      <c r="F216" s="14"/>
      <c r="G216" s="69">
        <f t="shared" si="65"/>
        <v>1</v>
      </c>
      <c r="H216" s="14">
        <v>0</v>
      </c>
      <c r="I216" s="14">
        <v>0</v>
      </c>
      <c r="J216" s="69">
        <v>1</v>
      </c>
      <c r="K216" s="15"/>
      <c r="L216" s="16"/>
      <c r="M216" s="17"/>
      <c r="N216" s="18"/>
      <c r="O216" s="18"/>
      <c r="P216" s="18"/>
      <c r="Q216" s="19"/>
      <c r="R216" s="16"/>
      <c r="S216" s="16"/>
      <c r="T216" s="15"/>
      <c r="U216" s="16"/>
      <c r="V216" s="17"/>
      <c r="W216" s="15"/>
      <c r="X216" s="16"/>
      <c r="Y216" s="17"/>
      <c r="Z216" s="14">
        <f t="shared" si="66"/>
        <v>0</v>
      </c>
      <c r="AA216" s="14">
        <f t="shared" si="67"/>
        <v>0</v>
      </c>
      <c r="AB216" s="14">
        <f t="shared" si="68"/>
        <v>1</v>
      </c>
      <c r="AC216" s="69">
        <f t="shared" si="69"/>
        <v>1</v>
      </c>
    </row>
    <row r="217" spans="1:29" ht="15">
      <c r="A217" s="136" t="s">
        <v>477</v>
      </c>
      <c r="B217" s="137" t="s">
        <v>478</v>
      </c>
      <c r="C217" s="119"/>
      <c r="D217" s="105"/>
      <c r="E217" s="123" t="s">
        <v>384</v>
      </c>
      <c r="F217" s="14"/>
      <c r="G217" s="69">
        <f t="shared" si="65"/>
        <v>0</v>
      </c>
      <c r="H217" s="14">
        <v>0</v>
      </c>
      <c r="I217" s="14">
        <v>0</v>
      </c>
      <c r="J217" s="69">
        <v>0</v>
      </c>
      <c r="K217" s="15"/>
      <c r="L217" s="16"/>
      <c r="M217" s="17">
        <v>15</v>
      </c>
      <c r="N217" s="18"/>
      <c r="O217" s="18"/>
      <c r="P217" s="18"/>
      <c r="Q217" s="19"/>
      <c r="R217" s="16"/>
      <c r="S217" s="16"/>
      <c r="T217" s="15"/>
      <c r="U217" s="16"/>
      <c r="V217" s="17">
        <v>2</v>
      </c>
      <c r="W217" s="15"/>
      <c r="X217" s="16"/>
      <c r="Y217" s="17"/>
      <c r="Z217" s="14">
        <f t="shared" si="66"/>
        <v>0</v>
      </c>
      <c r="AA217" s="14">
        <f t="shared" si="67"/>
        <v>0</v>
      </c>
      <c r="AB217" s="14">
        <f t="shared" si="68"/>
        <v>13</v>
      </c>
      <c r="AC217" s="69">
        <f t="shared" si="69"/>
        <v>13</v>
      </c>
    </row>
    <row r="218" spans="1:29" ht="15">
      <c r="A218" s="136" t="s">
        <v>59</v>
      </c>
      <c r="B218" s="137" t="s">
        <v>407</v>
      </c>
      <c r="C218" s="119"/>
      <c r="D218" s="105"/>
      <c r="E218" s="123" t="s">
        <v>383</v>
      </c>
      <c r="F218" s="14"/>
      <c r="G218" s="69">
        <f t="shared" si="65"/>
        <v>40</v>
      </c>
      <c r="H218" s="14">
        <v>8</v>
      </c>
      <c r="I218" s="14">
        <v>23</v>
      </c>
      <c r="J218" s="69">
        <v>9</v>
      </c>
      <c r="K218" s="15"/>
      <c r="L218" s="16"/>
      <c r="M218" s="17"/>
      <c r="N218" s="18"/>
      <c r="O218" s="18"/>
      <c r="P218" s="18"/>
      <c r="Q218" s="19"/>
      <c r="R218" s="16"/>
      <c r="S218" s="16"/>
      <c r="T218" s="15"/>
      <c r="U218" s="16"/>
      <c r="V218" s="17"/>
      <c r="W218" s="15"/>
      <c r="X218" s="16"/>
      <c r="Y218" s="17"/>
      <c r="Z218" s="14">
        <f t="shared" si="66"/>
        <v>8</v>
      </c>
      <c r="AA218" s="14">
        <f t="shared" si="67"/>
        <v>23</v>
      </c>
      <c r="AB218" s="14">
        <f t="shared" si="68"/>
        <v>9</v>
      </c>
      <c r="AC218" s="69">
        <f t="shared" si="69"/>
        <v>40</v>
      </c>
    </row>
    <row r="219" spans="1:29" ht="15">
      <c r="A219" s="138" t="s">
        <v>266</v>
      </c>
      <c r="B219" s="139" t="s">
        <v>267</v>
      </c>
      <c r="C219" s="119"/>
      <c r="D219" s="105"/>
      <c r="E219" s="123" t="s">
        <v>383</v>
      </c>
      <c r="F219" s="14"/>
      <c r="G219" s="69">
        <f t="shared" si="65"/>
        <v>1</v>
      </c>
      <c r="H219" s="14">
        <v>0</v>
      </c>
      <c r="I219" s="14">
        <v>0</v>
      </c>
      <c r="J219" s="69">
        <v>1</v>
      </c>
      <c r="K219" s="15"/>
      <c r="L219" s="16"/>
      <c r="M219" s="17"/>
      <c r="N219" s="18"/>
      <c r="O219" s="18"/>
      <c r="P219" s="18"/>
      <c r="Q219" s="19"/>
      <c r="R219" s="16"/>
      <c r="S219" s="16"/>
      <c r="T219" s="15"/>
      <c r="U219" s="16"/>
      <c r="V219" s="17"/>
      <c r="W219" s="15"/>
      <c r="X219" s="16"/>
      <c r="Y219" s="17"/>
      <c r="Z219" s="14">
        <f t="shared" si="66"/>
        <v>0</v>
      </c>
      <c r="AA219" s="14">
        <f t="shared" si="67"/>
        <v>0</v>
      </c>
      <c r="AB219" s="14">
        <f t="shared" si="68"/>
        <v>1</v>
      </c>
      <c r="AC219" s="69">
        <f t="shared" si="69"/>
        <v>1</v>
      </c>
    </row>
    <row r="220" spans="1:29">
      <c r="A220" s="119" t="s">
        <v>97</v>
      </c>
      <c r="B220" s="120" t="s">
        <v>408</v>
      </c>
      <c r="C220" s="119"/>
      <c r="D220" s="105"/>
      <c r="E220" s="123" t="s">
        <v>387</v>
      </c>
      <c r="F220" s="14"/>
      <c r="G220" s="69">
        <f t="shared" si="65"/>
        <v>8</v>
      </c>
      <c r="H220" s="14">
        <v>0</v>
      </c>
      <c r="I220" s="14">
        <v>0</v>
      </c>
      <c r="J220" s="69">
        <v>8</v>
      </c>
      <c r="K220" s="15"/>
      <c r="L220" s="16"/>
      <c r="M220" s="17">
        <v>20</v>
      </c>
      <c r="N220" s="18"/>
      <c r="O220" s="18"/>
      <c r="P220" s="18"/>
      <c r="Q220" s="19"/>
      <c r="R220" s="16"/>
      <c r="S220" s="16"/>
      <c r="T220" s="15"/>
      <c r="U220" s="16"/>
      <c r="V220" s="17">
        <v>19</v>
      </c>
      <c r="W220" s="15"/>
      <c r="X220" s="16"/>
      <c r="Y220" s="17"/>
      <c r="Z220" s="14">
        <f t="shared" si="66"/>
        <v>0</v>
      </c>
      <c r="AA220" s="14">
        <f t="shared" si="67"/>
        <v>0</v>
      </c>
      <c r="AB220" s="14">
        <f t="shared" si="68"/>
        <v>9</v>
      </c>
      <c r="AC220" s="69">
        <f t="shared" si="69"/>
        <v>9</v>
      </c>
    </row>
    <row r="221" spans="1:29">
      <c r="A221" s="119" t="s">
        <v>70</v>
      </c>
      <c r="B221" s="120" t="s">
        <v>122</v>
      </c>
      <c r="C221" s="119"/>
      <c r="D221" s="105"/>
      <c r="E221" s="123" t="s">
        <v>383</v>
      </c>
      <c r="F221" s="14"/>
      <c r="G221" s="69">
        <f t="shared" si="65"/>
        <v>18</v>
      </c>
      <c r="H221" s="14">
        <v>3</v>
      </c>
      <c r="I221" s="14">
        <v>3</v>
      </c>
      <c r="J221" s="69">
        <v>12</v>
      </c>
      <c r="K221" s="15"/>
      <c r="L221" s="16"/>
      <c r="M221" s="17"/>
      <c r="N221" s="18"/>
      <c r="O221" s="18"/>
      <c r="P221" s="18"/>
      <c r="Q221" s="19"/>
      <c r="R221" s="16"/>
      <c r="S221" s="16"/>
      <c r="T221" s="15"/>
      <c r="U221" s="16"/>
      <c r="V221" s="17"/>
      <c r="W221" s="15"/>
      <c r="X221" s="16"/>
      <c r="Y221" s="17"/>
      <c r="Z221" s="14">
        <f t="shared" si="66"/>
        <v>3</v>
      </c>
      <c r="AA221" s="14">
        <f t="shared" si="67"/>
        <v>3</v>
      </c>
      <c r="AB221" s="14">
        <f t="shared" si="68"/>
        <v>12</v>
      </c>
      <c r="AC221" s="69">
        <f t="shared" si="69"/>
        <v>18</v>
      </c>
    </row>
    <row r="222" spans="1:29" ht="15">
      <c r="A222" s="138" t="s">
        <v>374</v>
      </c>
      <c r="B222" s="137" t="s">
        <v>375</v>
      </c>
      <c r="C222" s="119"/>
      <c r="D222" s="105"/>
      <c r="E222" s="123" t="s">
        <v>383</v>
      </c>
      <c r="F222" s="14"/>
      <c r="G222" s="69">
        <f t="shared" si="65"/>
        <v>3</v>
      </c>
      <c r="H222" s="14">
        <v>0</v>
      </c>
      <c r="I222" s="14">
        <v>0</v>
      </c>
      <c r="J222" s="69">
        <v>3</v>
      </c>
      <c r="K222" s="15"/>
      <c r="L222" s="16"/>
      <c r="M222" s="17"/>
      <c r="N222" s="18"/>
      <c r="O222" s="18"/>
      <c r="P222" s="18"/>
      <c r="Q222" s="19"/>
      <c r="R222" s="16"/>
      <c r="S222" s="16"/>
      <c r="T222" s="15"/>
      <c r="U222" s="16"/>
      <c r="V222" s="17"/>
      <c r="W222" s="15"/>
      <c r="X222" s="16"/>
      <c r="Y222" s="17"/>
      <c r="Z222" s="14">
        <f t="shared" si="66"/>
        <v>0</v>
      </c>
      <c r="AA222" s="14">
        <f t="shared" si="67"/>
        <v>0</v>
      </c>
      <c r="AB222" s="14">
        <f t="shared" si="68"/>
        <v>3</v>
      </c>
      <c r="AC222" s="69">
        <f t="shared" si="69"/>
        <v>3</v>
      </c>
    </row>
    <row r="223" spans="1:29">
      <c r="A223" s="119" t="s">
        <v>72</v>
      </c>
      <c r="B223" s="120" t="s">
        <v>409</v>
      </c>
      <c r="C223" s="119"/>
      <c r="D223" s="105"/>
      <c r="E223" s="123" t="s">
        <v>383</v>
      </c>
      <c r="F223" s="14"/>
      <c r="G223" s="69">
        <f t="shared" si="65"/>
        <v>3</v>
      </c>
      <c r="H223" s="14">
        <v>0</v>
      </c>
      <c r="I223" s="14">
        <v>0</v>
      </c>
      <c r="J223" s="69">
        <v>3</v>
      </c>
      <c r="K223" s="15"/>
      <c r="L223" s="16"/>
      <c r="M223" s="17">
        <v>4</v>
      </c>
      <c r="N223" s="18"/>
      <c r="O223" s="18"/>
      <c r="P223" s="18"/>
      <c r="Q223" s="19"/>
      <c r="R223" s="16"/>
      <c r="S223" s="16"/>
      <c r="T223" s="15"/>
      <c r="U223" s="16"/>
      <c r="V223" s="17">
        <v>3</v>
      </c>
      <c r="W223" s="15"/>
      <c r="X223" s="16"/>
      <c r="Y223" s="17"/>
      <c r="Z223" s="14">
        <f t="shared" si="66"/>
        <v>0</v>
      </c>
      <c r="AA223" s="14">
        <f t="shared" si="67"/>
        <v>0</v>
      </c>
      <c r="AB223" s="14">
        <f t="shared" si="68"/>
        <v>4</v>
      </c>
      <c r="AC223" s="69">
        <f t="shared" si="69"/>
        <v>4</v>
      </c>
    </row>
    <row r="224" spans="1:29" ht="15">
      <c r="A224" s="138" t="s">
        <v>280</v>
      </c>
      <c r="B224" s="137" t="s">
        <v>410</v>
      </c>
      <c r="C224" s="119"/>
      <c r="D224" s="105"/>
      <c r="E224" s="123" t="s">
        <v>383</v>
      </c>
      <c r="F224" s="14"/>
      <c r="G224" s="69">
        <f t="shared" si="65"/>
        <v>2</v>
      </c>
      <c r="H224" s="14">
        <v>0</v>
      </c>
      <c r="I224" s="14">
        <v>0</v>
      </c>
      <c r="J224" s="69">
        <v>2</v>
      </c>
      <c r="K224" s="15"/>
      <c r="L224" s="16"/>
      <c r="M224" s="17"/>
      <c r="N224" s="18"/>
      <c r="O224" s="18"/>
      <c r="P224" s="18"/>
      <c r="Q224" s="19"/>
      <c r="R224" s="16"/>
      <c r="S224" s="16"/>
      <c r="T224" s="15"/>
      <c r="U224" s="16"/>
      <c r="V224" s="17"/>
      <c r="W224" s="15"/>
      <c r="X224" s="16"/>
      <c r="Y224" s="17"/>
      <c r="Z224" s="14">
        <f t="shared" si="66"/>
        <v>0</v>
      </c>
      <c r="AA224" s="14">
        <f t="shared" si="67"/>
        <v>0</v>
      </c>
      <c r="AB224" s="14">
        <f t="shared" si="68"/>
        <v>2</v>
      </c>
      <c r="AC224" s="69">
        <f t="shared" si="69"/>
        <v>2</v>
      </c>
    </row>
    <row r="225" spans="1:29" ht="15">
      <c r="A225" s="138" t="s">
        <v>335</v>
      </c>
      <c r="B225" s="139" t="s">
        <v>336</v>
      </c>
      <c r="C225" s="119"/>
      <c r="D225" s="105"/>
      <c r="E225" s="123" t="s">
        <v>383</v>
      </c>
      <c r="F225" s="14"/>
      <c r="G225" s="69">
        <f t="shared" si="65"/>
        <v>2</v>
      </c>
      <c r="H225" s="14">
        <v>0</v>
      </c>
      <c r="I225" s="14">
        <v>0</v>
      </c>
      <c r="J225" s="69">
        <v>2</v>
      </c>
      <c r="K225" s="15"/>
      <c r="L225" s="16"/>
      <c r="M225" s="17"/>
      <c r="N225" s="18"/>
      <c r="O225" s="18"/>
      <c r="P225" s="18"/>
      <c r="Q225" s="19"/>
      <c r="R225" s="16"/>
      <c r="S225" s="16"/>
      <c r="T225" s="15"/>
      <c r="U225" s="16"/>
      <c r="V225" s="17"/>
      <c r="W225" s="15"/>
      <c r="X225" s="16"/>
      <c r="Y225" s="17"/>
      <c r="Z225" s="14">
        <f t="shared" si="66"/>
        <v>0</v>
      </c>
      <c r="AA225" s="14">
        <f t="shared" si="67"/>
        <v>0</v>
      </c>
      <c r="AB225" s="14">
        <f t="shared" si="68"/>
        <v>2</v>
      </c>
      <c r="AC225" s="69">
        <f t="shared" si="69"/>
        <v>2</v>
      </c>
    </row>
    <row r="226" spans="1:29" ht="15">
      <c r="A226" s="136" t="s">
        <v>264</v>
      </c>
      <c r="B226" s="137" t="s">
        <v>265</v>
      </c>
      <c r="C226" s="119"/>
      <c r="D226" s="105"/>
      <c r="E226" s="123" t="s">
        <v>384</v>
      </c>
      <c r="F226" s="14"/>
      <c r="G226" s="69">
        <f t="shared" si="65"/>
        <v>1</v>
      </c>
      <c r="H226" s="14">
        <v>0</v>
      </c>
      <c r="I226" s="14">
        <v>0</v>
      </c>
      <c r="J226" s="69">
        <v>1</v>
      </c>
      <c r="K226" s="15"/>
      <c r="L226" s="16"/>
      <c r="M226" s="17"/>
      <c r="N226" s="18"/>
      <c r="O226" s="18"/>
      <c r="P226" s="18"/>
      <c r="Q226" s="19"/>
      <c r="R226" s="16"/>
      <c r="S226" s="16"/>
      <c r="T226" s="15"/>
      <c r="U226" s="16"/>
      <c r="V226" s="17"/>
      <c r="W226" s="15"/>
      <c r="X226" s="16"/>
      <c r="Y226" s="17"/>
      <c r="Z226" s="14">
        <f t="shared" si="66"/>
        <v>0</v>
      </c>
      <c r="AA226" s="14">
        <f t="shared" si="67"/>
        <v>0</v>
      </c>
      <c r="AB226" s="14">
        <f t="shared" si="68"/>
        <v>1</v>
      </c>
      <c r="AC226" s="69">
        <f t="shared" si="69"/>
        <v>1</v>
      </c>
    </row>
    <row r="227" spans="1:29" ht="15">
      <c r="A227" s="138" t="s">
        <v>321</v>
      </c>
      <c r="B227" s="137" t="s">
        <v>322</v>
      </c>
      <c r="C227" s="119"/>
      <c r="D227" s="105"/>
      <c r="E227" s="123" t="s">
        <v>383</v>
      </c>
      <c r="F227" s="14"/>
      <c r="G227" s="69">
        <f t="shared" si="65"/>
        <v>5</v>
      </c>
      <c r="H227" s="14">
        <v>0</v>
      </c>
      <c r="I227" s="14">
        <v>0</v>
      </c>
      <c r="J227" s="69">
        <v>5</v>
      </c>
      <c r="K227" s="15"/>
      <c r="L227" s="118"/>
      <c r="M227" s="121"/>
      <c r="N227" s="18"/>
      <c r="O227" s="18"/>
      <c r="P227" s="18"/>
      <c r="Q227" s="19"/>
      <c r="R227" s="16"/>
      <c r="S227" s="16"/>
      <c r="T227" s="15"/>
      <c r="U227" s="16"/>
      <c r="V227" s="17">
        <v>1</v>
      </c>
      <c r="W227" s="15"/>
      <c r="X227" s="16"/>
      <c r="Y227" s="17"/>
      <c r="Z227" s="14">
        <f t="shared" si="66"/>
        <v>0</v>
      </c>
      <c r="AA227" s="14">
        <f t="shared" si="67"/>
        <v>0</v>
      </c>
      <c r="AB227" s="14">
        <f t="shared" si="68"/>
        <v>4</v>
      </c>
      <c r="AC227" s="69">
        <f t="shared" si="69"/>
        <v>4</v>
      </c>
    </row>
    <row r="228" spans="1:29" ht="15">
      <c r="A228" s="138" t="s">
        <v>323</v>
      </c>
      <c r="B228" s="137" t="s">
        <v>324</v>
      </c>
      <c r="C228" s="119"/>
      <c r="D228" s="105"/>
      <c r="E228" s="123" t="s">
        <v>383</v>
      </c>
      <c r="F228" s="14"/>
      <c r="G228" s="69">
        <f t="shared" si="65"/>
        <v>45</v>
      </c>
      <c r="H228" s="14">
        <v>0</v>
      </c>
      <c r="I228" s="14">
        <v>0</v>
      </c>
      <c r="J228" s="69">
        <v>45</v>
      </c>
      <c r="K228" s="15"/>
      <c r="L228" s="118"/>
      <c r="M228" s="121"/>
      <c r="N228" s="18"/>
      <c r="O228" s="18"/>
      <c r="P228" s="18"/>
      <c r="Q228" s="19"/>
      <c r="R228" s="16"/>
      <c r="S228" s="16"/>
      <c r="T228" s="15"/>
      <c r="U228" s="16"/>
      <c r="V228" s="17"/>
      <c r="W228" s="15"/>
      <c r="X228" s="16"/>
      <c r="Y228" s="17"/>
      <c r="Z228" s="14">
        <f t="shared" si="66"/>
        <v>0</v>
      </c>
      <c r="AA228" s="14">
        <f t="shared" si="67"/>
        <v>0</v>
      </c>
      <c r="AB228" s="14">
        <f t="shared" si="68"/>
        <v>45</v>
      </c>
      <c r="AC228" s="69">
        <f t="shared" si="69"/>
        <v>45</v>
      </c>
    </row>
    <row r="229" spans="1:29">
      <c r="A229" s="119" t="s">
        <v>518</v>
      </c>
      <c r="B229" s="120" t="s">
        <v>517</v>
      </c>
      <c r="C229" s="119"/>
      <c r="D229" s="105"/>
      <c r="E229" s="123" t="s">
        <v>383</v>
      </c>
      <c r="F229" s="14"/>
      <c r="G229" s="69">
        <f t="shared" si="65"/>
        <v>0</v>
      </c>
      <c r="H229" s="14">
        <v>0</v>
      </c>
      <c r="I229" s="14">
        <v>0</v>
      </c>
      <c r="J229" s="69">
        <v>0</v>
      </c>
      <c r="K229" s="15"/>
      <c r="L229" s="16"/>
      <c r="M229" s="17">
        <v>10</v>
      </c>
      <c r="N229" s="18"/>
      <c r="O229" s="18"/>
      <c r="P229" s="18"/>
      <c r="Q229" s="19"/>
      <c r="R229" s="16"/>
      <c r="S229" s="16"/>
      <c r="T229" s="15"/>
      <c r="U229" s="16"/>
      <c r="V229" s="17">
        <v>10</v>
      </c>
      <c r="W229" s="15"/>
      <c r="X229" s="16"/>
      <c r="Y229" s="17"/>
      <c r="Z229" s="14">
        <f t="shared" si="66"/>
        <v>0</v>
      </c>
      <c r="AA229" s="14">
        <f t="shared" si="67"/>
        <v>0</v>
      </c>
      <c r="AB229" s="14">
        <f t="shared" si="68"/>
        <v>0</v>
      </c>
      <c r="AC229" s="69">
        <f t="shared" si="69"/>
        <v>0</v>
      </c>
    </row>
    <row r="230" spans="1:29">
      <c r="A230" s="119" t="s">
        <v>64</v>
      </c>
      <c r="B230" s="120" t="s">
        <v>115</v>
      </c>
      <c r="C230" s="119"/>
      <c r="D230" s="105"/>
      <c r="E230" s="123" t="s">
        <v>383</v>
      </c>
      <c r="F230" s="14"/>
      <c r="G230" s="69">
        <f t="shared" si="65"/>
        <v>1</v>
      </c>
      <c r="H230" s="14">
        <v>0</v>
      </c>
      <c r="I230" s="14">
        <v>0</v>
      </c>
      <c r="J230" s="69">
        <v>1</v>
      </c>
      <c r="K230" s="15"/>
      <c r="L230" s="16"/>
      <c r="M230" s="17"/>
      <c r="N230" s="18"/>
      <c r="O230" s="18"/>
      <c r="P230" s="18"/>
      <c r="Q230" s="19"/>
      <c r="R230" s="16"/>
      <c r="S230" s="16"/>
      <c r="T230" s="15"/>
      <c r="U230" s="16"/>
      <c r="V230" s="17"/>
      <c r="W230" s="15"/>
      <c r="X230" s="16"/>
      <c r="Y230" s="17"/>
      <c r="Z230" s="14">
        <f t="shared" si="66"/>
        <v>0</v>
      </c>
      <c r="AA230" s="14">
        <f t="shared" si="67"/>
        <v>0</v>
      </c>
      <c r="AB230" s="14">
        <f t="shared" si="68"/>
        <v>1</v>
      </c>
      <c r="AC230" s="69">
        <f t="shared" si="69"/>
        <v>1</v>
      </c>
    </row>
    <row r="231" spans="1:29" ht="15">
      <c r="A231" s="138" t="s">
        <v>247</v>
      </c>
      <c r="B231" s="137" t="s">
        <v>248</v>
      </c>
      <c r="C231" s="119"/>
      <c r="D231" s="105"/>
      <c r="E231" s="123" t="s">
        <v>383</v>
      </c>
      <c r="F231" s="14"/>
      <c r="G231" s="69">
        <f t="shared" si="65"/>
        <v>10</v>
      </c>
      <c r="H231" s="14">
        <v>0</v>
      </c>
      <c r="I231" s="14">
        <v>0</v>
      </c>
      <c r="J231" s="69">
        <v>10</v>
      </c>
      <c r="K231" s="15"/>
      <c r="L231" s="16"/>
      <c r="M231" s="17"/>
      <c r="N231" s="18"/>
      <c r="O231" s="18"/>
      <c r="P231" s="18"/>
      <c r="Q231" s="19"/>
      <c r="R231" s="16"/>
      <c r="S231" s="16"/>
      <c r="T231" s="15"/>
      <c r="U231" s="16"/>
      <c r="V231" s="17">
        <v>2</v>
      </c>
      <c r="W231" s="15"/>
      <c r="X231" s="16"/>
      <c r="Y231" s="17"/>
      <c r="Z231" s="14">
        <f t="shared" si="66"/>
        <v>0</v>
      </c>
      <c r="AA231" s="14">
        <f t="shared" si="67"/>
        <v>0</v>
      </c>
      <c r="AB231" s="14">
        <f t="shared" si="68"/>
        <v>8</v>
      </c>
      <c r="AC231" s="69">
        <f t="shared" si="69"/>
        <v>8</v>
      </c>
    </row>
    <row r="232" spans="1:29" ht="15">
      <c r="A232" s="138" t="s">
        <v>245</v>
      </c>
      <c r="B232" s="137" t="s">
        <v>246</v>
      </c>
      <c r="C232" s="119"/>
      <c r="D232" s="105"/>
      <c r="E232" s="123" t="s">
        <v>383</v>
      </c>
      <c r="F232" s="14"/>
      <c r="G232" s="69">
        <f t="shared" si="65"/>
        <v>8</v>
      </c>
      <c r="H232" s="14">
        <v>0</v>
      </c>
      <c r="I232" s="14">
        <v>0</v>
      </c>
      <c r="J232" s="69">
        <v>8</v>
      </c>
      <c r="K232" s="15"/>
      <c r="L232" s="16"/>
      <c r="M232" s="17"/>
      <c r="N232" s="18"/>
      <c r="O232" s="18"/>
      <c r="P232" s="18"/>
      <c r="Q232" s="19"/>
      <c r="R232" s="16"/>
      <c r="S232" s="16"/>
      <c r="T232" s="15"/>
      <c r="U232" s="16"/>
      <c r="V232" s="17"/>
      <c r="W232" s="15"/>
      <c r="X232" s="16"/>
      <c r="Y232" s="17"/>
      <c r="Z232" s="14">
        <f t="shared" si="66"/>
        <v>0</v>
      </c>
      <c r="AA232" s="14">
        <f t="shared" si="67"/>
        <v>0</v>
      </c>
      <c r="AB232" s="14">
        <f t="shared" si="68"/>
        <v>8</v>
      </c>
      <c r="AC232" s="69">
        <f t="shared" si="69"/>
        <v>8</v>
      </c>
    </row>
    <row r="233" spans="1:29" ht="15">
      <c r="A233" s="138" t="s">
        <v>534</v>
      </c>
      <c r="B233" s="137" t="s">
        <v>535</v>
      </c>
      <c r="C233" s="119"/>
      <c r="D233" s="105"/>
      <c r="E233" s="123" t="s">
        <v>383</v>
      </c>
      <c r="F233" s="14"/>
      <c r="G233" s="69">
        <f t="shared" si="65"/>
        <v>0</v>
      </c>
      <c r="H233" s="14">
        <v>0</v>
      </c>
      <c r="I233" s="14">
        <v>0</v>
      </c>
      <c r="J233" s="69">
        <v>0</v>
      </c>
      <c r="K233" s="15"/>
      <c r="L233" s="16"/>
      <c r="M233" s="17">
        <v>5</v>
      </c>
      <c r="N233" s="18"/>
      <c r="O233" s="18"/>
      <c r="P233" s="18"/>
      <c r="Q233" s="19"/>
      <c r="R233" s="16"/>
      <c r="S233" s="16"/>
      <c r="T233" s="15"/>
      <c r="U233" s="16"/>
      <c r="V233" s="17">
        <v>1</v>
      </c>
      <c r="W233" s="15"/>
      <c r="X233" s="16"/>
      <c r="Y233" s="17"/>
      <c r="Z233" s="14">
        <f t="shared" si="66"/>
        <v>0</v>
      </c>
      <c r="AA233" s="14">
        <f t="shared" si="67"/>
        <v>0</v>
      </c>
      <c r="AB233" s="14">
        <f t="shared" si="68"/>
        <v>4</v>
      </c>
      <c r="AC233" s="69">
        <f t="shared" si="69"/>
        <v>4</v>
      </c>
    </row>
    <row r="234" spans="1:29" ht="15">
      <c r="A234" s="138" t="s">
        <v>238</v>
      </c>
      <c r="B234" s="139" t="s">
        <v>411</v>
      </c>
      <c r="C234" s="119"/>
      <c r="D234" s="105"/>
      <c r="E234" s="123" t="s">
        <v>384</v>
      </c>
      <c r="F234" s="14"/>
      <c r="G234" s="69">
        <f t="shared" si="65"/>
        <v>4</v>
      </c>
      <c r="H234" s="14">
        <v>0</v>
      </c>
      <c r="I234" s="14">
        <v>0</v>
      </c>
      <c r="J234" s="69">
        <v>4</v>
      </c>
      <c r="K234" s="15"/>
      <c r="L234" s="16"/>
      <c r="M234" s="17"/>
      <c r="N234" s="18"/>
      <c r="O234" s="18"/>
      <c r="P234" s="18"/>
      <c r="Q234" s="19"/>
      <c r="R234" s="16"/>
      <c r="S234" s="16"/>
      <c r="T234" s="15"/>
      <c r="U234" s="16"/>
      <c r="V234" s="17"/>
      <c r="W234" s="15"/>
      <c r="X234" s="16"/>
      <c r="Y234" s="17"/>
      <c r="Z234" s="14">
        <f t="shared" si="66"/>
        <v>0</v>
      </c>
      <c r="AA234" s="14">
        <f t="shared" si="67"/>
        <v>0</v>
      </c>
      <c r="AB234" s="14">
        <f t="shared" si="68"/>
        <v>4</v>
      </c>
      <c r="AC234" s="69">
        <f t="shared" si="69"/>
        <v>4</v>
      </c>
    </row>
    <row r="235" spans="1:29" ht="15">
      <c r="A235" s="138" t="s">
        <v>243</v>
      </c>
      <c r="B235" s="139" t="s">
        <v>244</v>
      </c>
      <c r="C235" s="119"/>
      <c r="D235" s="105"/>
      <c r="E235" s="123" t="s">
        <v>383</v>
      </c>
      <c r="F235" s="14"/>
      <c r="G235" s="69">
        <f t="shared" si="65"/>
        <v>5</v>
      </c>
      <c r="H235" s="14">
        <v>0</v>
      </c>
      <c r="I235" s="14">
        <v>0</v>
      </c>
      <c r="J235" s="69">
        <v>5</v>
      </c>
      <c r="K235" s="15"/>
      <c r="L235" s="16"/>
      <c r="M235" s="17"/>
      <c r="N235" s="18"/>
      <c r="O235" s="18"/>
      <c r="P235" s="18"/>
      <c r="Q235" s="19"/>
      <c r="R235" s="16"/>
      <c r="S235" s="16"/>
      <c r="T235" s="15"/>
      <c r="U235" s="16"/>
      <c r="V235" s="17">
        <v>2</v>
      </c>
      <c r="W235" s="15"/>
      <c r="X235" s="16"/>
      <c r="Y235" s="17"/>
      <c r="Z235" s="14">
        <f t="shared" si="66"/>
        <v>0</v>
      </c>
      <c r="AA235" s="14">
        <f t="shared" si="67"/>
        <v>0</v>
      </c>
      <c r="AB235" s="14">
        <f t="shared" si="68"/>
        <v>3</v>
      </c>
      <c r="AC235" s="69">
        <f t="shared" si="69"/>
        <v>3</v>
      </c>
    </row>
    <row r="236" spans="1:29">
      <c r="A236" s="119" t="s">
        <v>83</v>
      </c>
      <c r="B236" s="120" t="s">
        <v>412</v>
      </c>
      <c r="C236" s="119"/>
      <c r="D236" s="105"/>
      <c r="E236" s="123" t="s">
        <v>384</v>
      </c>
      <c r="F236" s="14"/>
      <c r="G236" s="69">
        <f t="shared" si="65"/>
        <v>1</v>
      </c>
      <c r="H236" s="14">
        <v>0</v>
      </c>
      <c r="I236" s="14">
        <v>1</v>
      </c>
      <c r="J236" s="69">
        <v>0</v>
      </c>
      <c r="K236" s="15"/>
      <c r="L236" s="16"/>
      <c r="M236" s="17"/>
      <c r="N236" s="18"/>
      <c r="O236" s="18"/>
      <c r="P236" s="18"/>
      <c r="Q236" s="19"/>
      <c r="R236" s="16"/>
      <c r="S236" s="16"/>
      <c r="T236" s="15"/>
      <c r="U236" s="16"/>
      <c r="V236" s="17"/>
      <c r="W236" s="15"/>
      <c r="X236" s="16"/>
      <c r="Y236" s="17"/>
      <c r="Z236" s="14">
        <f t="shared" si="66"/>
        <v>0</v>
      </c>
      <c r="AA236" s="14">
        <f t="shared" si="67"/>
        <v>1</v>
      </c>
      <c r="AB236" s="14">
        <f t="shared" si="68"/>
        <v>0</v>
      </c>
      <c r="AC236" s="69">
        <f t="shared" si="69"/>
        <v>1</v>
      </c>
    </row>
    <row r="237" spans="1:29">
      <c r="A237" s="119" t="s">
        <v>73</v>
      </c>
      <c r="B237" s="120" t="s">
        <v>125</v>
      </c>
      <c r="C237" s="119"/>
      <c r="D237" s="105"/>
      <c r="E237" s="123" t="s">
        <v>384</v>
      </c>
      <c r="F237" s="14"/>
      <c r="G237" s="69">
        <f t="shared" si="65"/>
        <v>2</v>
      </c>
      <c r="H237" s="14">
        <v>0</v>
      </c>
      <c r="I237" s="14">
        <v>0</v>
      </c>
      <c r="J237" s="69">
        <v>2</v>
      </c>
      <c r="K237" s="15"/>
      <c r="L237" s="16"/>
      <c r="M237" s="17"/>
      <c r="N237" s="18"/>
      <c r="O237" s="18"/>
      <c r="P237" s="18"/>
      <c r="Q237" s="19"/>
      <c r="R237" s="16"/>
      <c r="S237" s="16"/>
      <c r="T237" s="15"/>
      <c r="U237" s="16"/>
      <c r="V237" s="17"/>
      <c r="W237" s="15"/>
      <c r="X237" s="16"/>
      <c r="Y237" s="17"/>
      <c r="Z237" s="14">
        <f t="shared" si="66"/>
        <v>0</v>
      </c>
      <c r="AA237" s="14">
        <f t="shared" si="67"/>
        <v>0</v>
      </c>
      <c r="AB237" s="14">
        <f t="shared" si="68"/>
        <v>2</v>
      </c>
      <c r="AC237" s="69">
        <f t="shared" si="69"/>
        <v>2</v>
      </c>
    </row>
    <row r="238" spans="1:29" ht="15">
      <c r="A238" s="138" t="s">
        <v>351</v>
      </c>
      <c r="B238" s="139" t="s">
        <v>352</v>
      </c>
      <c r="C238" s="119"/>
      <c r="D238" s="105"/>
      <c r="E238" s="123" t="s">
        <v>383</v>
      </c>
      <c r="F238" s="14"/>
      <c r="G238" s="69">
        <f t="shared" si="65"/>
        <v>1</v>
      </c>
      <c r="H238" s="14">
        <v>0</v>
      </c>
      <c r="I238" s="14">
        <v>0</v>
      </c>
      <c r="J238" s="69">
        <v>1</v>
      </c>
      <c r="K238" s="15"/>
      <c r="L238" s="16"/>
      <c r="M238" s="17"/>
      <c r="N238" s="18"/>
      <c r="O238" s="18"/>
      <c r="P238" s="18"/>
      <c r="Q238" s="19"/>
      <c r="R238" s="16"/>
      <c r="S238" s="16"/>
      <c r="T238" s="15"/>
      <c r="U238" s="16"/>
      <c r="V238" s="17">
        <v>1</v>
      </c>
      <c r="W238" s="15"/>
      <c r="X238" s="16"/>
      <c r="Y238" s="17"/>
      <c r="Z238" s="14">
        <f t="shared" si="66"/>
        <v>0</v>
      </c>
      <c r="AA238" s="14">
        <f t="shared" si="67"/>
        <v>0</v>
      </c>
      <c r="AB238" s="14">
        <f t="shared" si="68"/>
        <v>0</v>
      </c>
      <c r="AC238" s="69">
        <f t="shared" si="69"/>
        <v>0</v>
      </c>
    </row>
    <row r="239" spans="1:29" ht="15">
      <c r="A239" s="136" t="s">
        <v>376</v>
      </c>
      <c r="B239" s="137" t="s">
        <v>377</v>
      </c>
      <c r="C239" s="119"/>
      <c r="D239" s="105"/>
      <c r="E239" s="123" t="s">
        <v>383</v>
      </c>
      <c r="F239" s="14"/>
      <c r="G239" s="69">
        <f t="shared" si="65"/>
        <v>2</v>
      </c>
      <c r="H239" s="14">
        <v>0</v>
      </c>
      <c r="I239" s="14">
        <v>0</v>
      </c>
      <c r="J239" s="69">
        <v>2</v>
      </c>
      <c r="K239" s="15"/>
      <c r="L239" s="16"/>
      <c r="M239" s="17">
        <v>4</v>
      </c>
      <c r="N239" s="18"/>
      <c r="O239" s="18"/>
      <c r="P239" s="18"/>
      <c r="Q239" s="19"/>
      <c r="R239" s="16"/>
      <c r="S239" s="16"/>
      <c r="T239" s="15"/>
      <c r="U239" s="16"/>
      <c r="V239" s="17">
        <v>1</v>
      </c>
      <c r="W239" s="15"/>
      <c r="X239" s="16"/>
      <c r="Y239" s="17"/>
      <c r="Z239" s="14">
        <f t="shared" si="66"/>
        <v>0</v>
      </c>
      <c r="AA239" s="14">
        <f t="shared" si="67"/>
        <v>0</v>
      </c>
      <c r="AB239" s="14">
        <f t="shared" si="68"/>
        <v>5</v>
      </c>
      <c r="AC239" s="69">
        <f t="shared" si="69"/>
        <v>5</v>
      </c>
    </row>
    <row r="240" spans="1:29" ht="15">
      <c r="A240" s="138" t="s">
        <v>337</v>
      </c>
      <c r="B240" s="137" t="s">
        <v>338</v>
      </c>
      <c r="C240" s="119"/>
      <c r="D240" s="105"/>
      <c r="E240" s="123" t="s">
        <v>383</v>
      </c>
      <c r="F240" s="14"/>
      <c r="G240" s="69">
        <f t="shared" si="65"/>
        <v>2</v>
      </c>
      <c r="H240" s="14">
        <v>0</v>
      </c>
      <c r="I240" s="14">
        <v>0</v>
      </c>
      <c r="J240" s="69">
        <v>2</v>
      </c>
      <c r="K240" s="15"/>
      <c r="L240" s="16"/>
      <c r="M240" s="17"/>
      <c r="N240" s="18"/>
      <c r="O240" s="18"/>
      <c r="P240" s="18"/>
      <c r="Q240" s="19"/>
      <c r="R240" s="16"/>
      <c r="S240" s="16"/>
      <c r="T240" s="15"/>
      <c r="U240" s="16"/>
      <c r="V240" s="17"/>
      <c r="W240" s="15"/>
      <c r="X240" s="16"/>
      <c r="Y240" s="17"/>
      <c r="Z240" s="14">
        <f t="shared" si="66"/>
        <v>0</v>
      </c>
      <c r="AA240" s="14">
        <f t="shared" si="67"/>
        <v>0</v>
      </c>
      <c r="AB240" s="14">
        <f t="shared" si="68"/>
        <v>2</v>
      </c>
      <c r="AC240" s="69">
        <f t="shared" si="69"/>
        <v>2</v>
      </c>
    </row>
    <row r="241" spans="1:29" ht="15">
      <c r="A241" s="138" t="s">
        <v>510</v>
      </c>
      <c r="B241" s="137" t="s">
        <v>509</v>
      </c>
      <c r="C241" s="119"/>
      <c r="D241" s="105"/>
      <c r="E241" s="123" t="s">
        <v>384</v>
      </c>
      <c r="F241" s="14"/>
      <c r="G241" s="69">
        <f t="shared" si="65"/>
        <v>0</v>
      </c>
      <c r="H241" s="14">
        <v>0</v>
      </c>
      <c r="I241" s="14">
        <v>0</v>
      </c>
      <c r="J241" s="69">
        <v>0</v>
      </c>
      <c r="K241" s="15"/>
      <c r="L241" s="16"/>
      <c r="M241" s="17">
        <v>16</v>
      </c>
      <c r="N241" s="18"/>
      <c r="O241" s="18"/>
      <c r="P241" s="18"/>
      <c r="Q241" s="19"/>
      <c r="R241" s="16"/>
      <c r="S241" s="16"/>
      <c r="T241" s="15"/>
      <c r="U241" s="16"/>
      <c r="V241" s="17">
        <v>1</v>
      </c>
      <c r="W241" s="15"/>
      <c r="X241" s="16"/>
      <c r="Y241" s="17"/>
      <c r="Z241" s="14">
        <f t="shared" si="66"/>
        <v>0</v>
      </c>
      <c r="AA241" s="14">
        <f t="shared" si="67"/>
        <v>0</v>
      </c>
      <c r="AB241" s="14">
        <f t="shared" si="68"/>
        <v>15</v>
      </c>
      <c r="AC241" s="69">
        <f t="shared" si="69"/>
        <v>15</v>
      </c>
    </row>
    <row r="242" spans="1:29" ht="15">
      <c r="A242" s="138" t="s">
        <v>493</v>
      </c>
      <c r="B242" s="191" t="s">
        <v>492</v>
      </c>
      <c r="C242" s="119"/>
      <c r="D242" s="105"/>
      <c r="E242" s="123" t="s">
        <v>384</v>
      </c>
      <c r="F242" s="14"/>
      <c r="G242" s="69">
        <f t="shared" ref="G242:G252" si="70">SUM(H242+I242+J242)</f>
        <v>0</v>
      </c>
      <c r="H242" s="14">
        <v>0</v>
      </c>
      <c r="I242" s="14">
        <v>0</v>
      </c>
      <c r="J242" s="69">
        <v>0</v>
      </c>
      <c r="K242" s="15"/>
      <c r="L242" s="16"/>
      <c r="M242" s="17">
        <v>1</v>
      </c>
      <c r="N242" s="18"/>
      <c r="O242" s="18"/>
      <c r="P242" s="18"/>
      <c r="Q242" s="19"/>
      <c r="R242" s="16"/>
      <c r="S242" s="16"/>
      <c r="T242" s="15"/>
      <c r="U242" s="16"/>
      <c r="V242" s="17">
        <v>1</v>
      </c>
      <c r="W242" s="15"/>
      <c r="X242" s="16"/>
      <c r="Y242" s="17"/>
      <c r="Z242" s="14">
        <f t="shared" si="66"/>
        <v>0</v>
      </c>
      <c r="AA242" s="14">
        <f t="shared" si="67"/>
        <v>0</v>
      </c>
      <c r="AB242" s="14">
        <f t="shared" si="68"/>
        <v>0</v>
      </c>
      <c r="AC242" s="69">
        <f t="shared" si="69"/>
        <v>0</v>
      </c>
    </row>
    <row r="243" spans="1:29" ht="15">
      <c r="A243" s="138" t="s">
        <v>339</v>
      </c>
      <c r="B243" s="139" t="s">
        <v>340</v>
      </c>
      <c r="C243" s="119"/>
      <c r="D243" s="105"/>
      <c r="E243" s="123" t="s">
        <v>383</v>
      </c>
      <c r="F243" s="14"/>
      <c r="G243" s="69">
        <f t="shared" si="70"/>
        <v>2</v>
      </c>
      <c r="H243" s="14">
        <v>0</v>
      </c>
      <c r="I243" s="14">
        <v>0</v>
      </c>
      <c r="J243" s="69">
        <v>2</v>
      </c>
      <c r="K243" s="15"/>
      <c r="L243" s="16"/>
      <c r="M243" s="17"/>
      <c r="N243" s="18"/>
      <c r="O243" s="18"/>
      <c r="P243" s="18"/>
      <c r="Q243" s="19"/>
      <c r="R243" s="16"/>
      <c r="S243" s="16"/>
      <c r="T243" s="15"/>
      <c r="U243" s="16"/>
      <c r="V243" s="17"/>
      <c r="W243" s="15"/>
      <c r="X243" s="16"/>
      <c r="Y243" s="17"/>
      <c r="Z243" s="14">
        <f t="shared" si="66"/>
        <v>0</v>
      </c>
      <c r="AA243" s="14">
        <f t="shared" si="67"/>
        <v>0</v>
      </c>
      <c r="AB243" s="14">
        <f t="shared" si="68"/>
        <v>2</v>
      </c>
      <c r="AC243" s="69">
        <f t="shared" si="69"/>
        <v>2</v>
      </c>
    </row>
    <row r="244" spans="1:29" ht="15">
      <c r="A244" s="138" t="s">
        <v>341</v>
      </c>
      <c r="B244" s="137" t="s">
        <v>342</v>
      </c>
      <c r="C244" s="119"/>
      <c r="D244" s="105"/>
      <c r="E244" s="123" t="s">
        <v>384</v>
      </c>
      <c r="F244" s="14"/>
      <c r="G244" s="69">
        <f t="shared" si="70"/>
        <v>2</v>
      </c>
      <c r="H244" s="14">
        <v>0</v>
      </c>
      <c r="I244" s="14">
        <v>0</v>
      </c>
      <c r="J244" s="69">
        <v>2</v>
      </c>
      <c r="K244" s="15"/>
      <c r="L244" s="16"/>
      <c r="M244" s="17"/>
      <c r="N244" s="18"/>
      <c r="O244" s="18"/>
      <c r="P244" s="18"/>
      <c r="Q244" s="19"/>
      <c r="R244" s="16"/>
      <c r="S244" s="16"/>
      <c r="T244" s="15"/>
      <c r="U244" s="16"/>
      <c r="V244" s="17"/>
      <c r="W244" s="15"/>
      <c r="X244" s="16"/>
      <c r="Y244" s="17"/>
      <c r="Z244" s="14">
        <f t="shared" ref="Z244:Z252" si="71">SUM(H244+K244+N244-Q244-T244-W244)</f>
        <v>0</v>
      </c>
      <c r="AA244" s="14">
        <f t="shared" ref="AA244:AA252" si="72">SUM(I244+L244+O244-R244-U244-X244)</f>
        <v>0</v>
      </c>
      <c r="AB244" s="14">
        <f t="shared" ref="AB244:AB252" si="73">SUM(J244+M244+P244-S244-V244-Y244)</f>
        <v>2</v>
      </c>
      <c r="AC244" s="69">
        <f t="shared" ref="AC244:AC252" si="74">SUM(Z244+AA244+AB244)</f>
        <v>2</v>
      </c>
    </row>
    <row r="245" spans="1:29" ht="15">
      <c r="A245" s="138" t="s">
        <v>303</v>
      </c>
      <c r="B245" s="143" t="s">
        <v>304</v>
      </c>
      <c r="C245" s="119"/>
      <c r="D245" s="105"/>
      <c r="E245" s="123" t="s">
        <v>383</v>
      </c>
      <c r="F245" s="14"/>
      <c r="G245" s="69">
        <f t="shared" si="70"/>
        <v>1</v>
      </c>
      <c r="H245" s="14">
        <v>0</v>
      </c>
      <c r="I245" s="14">
        <v>0</v>
      </c>
      <c r="J245" s="69">
        <v>1</v>
      </c>
      <c r="K245" s="15"/>
      <c r="L245" s="16"/>
      <c r="M245" s="17"/>
      <c r="N245" s="18"/>
      <c r="O245" s="18"/>
      <c r="P245" s="18"/>
      <c r="Q245" s="19"/>
      <c r="R245" s="16"/>
      <c r="S245" s="16"/>
      <c r="T245" s="15"/>
      <c r="U245" s="16"/>
      <c r="V245" s="17"/>
      <c r="W245" s="15"/>
      <c r="X245" s="16"/>
      <c r="Y245" s="17"/>
      <c r="Z245" s="14">
        <f t="shared" si="71"/>
        <v>0</v>
      </c>
      <c r="AA245" s="14">
        <f t="shared" si="72"/>
        <v>0</v>
      </c>
      <c r="AB245" s="14">
        <f t="shared" si="73"/>
        <v>1</v>
      </c>
      <c r="AC245" s="69">
        <f t="shared" si="74"/>
        <v>1</v>
      </c>
    </row>
    <row r="246" spans="1:29" ht="15">
      <c r="A246" s="138" t="s">
        <v>349</v>
      </c>
      <c r="B246" s="139" t="s">
        <v>350</v>
      </c>
      <c r="C246" s="119"/>
      <c r="D246" s="105"/>
      <c r="E246" s="123" t="s">
        <v>384</v>
      </c>
      <c r="F246" s="14"/>
      <c r="G246" s="69">
        <f t="shared" si="70"/>
        <v>1</v>
      </c>
      <c r="H246" s="14">
        <v>0</v>
      </c>
      <c r="I246" s="14">
        <v>0</v>
      </c>
      <c r="J246" s="69">
        <v>1</v>
      </c>
      <c r="K246" s="15"/>
      <c r="L246" s="16"/>
      <c r="M246" s="17"/>
      <c r="N246" s="18"/>
      <c r="O246" s="18"/>
      <c r="P246" s="18"/>
      <c r="Q246" s="19"/>
      <c r="R246" s="16"/>
      <c r="S246" s="16"/>
      <c r="T246" s="15"/>
      <c r="U246" s="16"/>
      <c r="V246" s="17"/>
      <c r="W246" s="15"/>
      <c r="X246" s="16"/>
      <c r="Y246" s="17"/>
      <c r="Z246" s="14">
        <f t="shared" si="71"/>
        <v>0</v>
      </c>
      <c r="AA246" s="14">
        <f t="shared" si="72"/>
        <v>0</v>
      </c>
      <c r="AB246" s="14">
        <f t="shared" si="73"/>
        <v>1</v>
      </c>
      <c r="AC246" s="69">
        <f t="shared" si="74"/>
        <v>1</v>
      </c>
    </row>
    <row r="247" spans="1:29" ht="15">
      <c r="A247" s="136" t="s">
        <v>293</v>
      </c>
      <c r="B247" s="137" t="s">
        <v>294</v>
      </c>
      <c r="C247" s="119"/>
      <c r="D247" s="105"/>
      <c r="E247" s="123" t="s">
        <v>383</v>
      </c>
      <c r="F247" s="14"/>
      <c r="G247" s="69">
        <f t="shared" si="70"/>
        <v>5</v>
      </c>
      <c r="H247" s="14">
        <v>0</v>
      </c>
      <c r="I247" s="14">
        <v>0</v>
      </c>
      <c r="J247" s="69">
        <v>5</v>
      </c>
      <c r="K247" s="15"/>
      <c r="L247" s="16"/>
      <c r="M247" s="17"/>
      <c r="N247" s="18"/>
      <c r="O247" s="18"/>
      <c r="P247" s="18"/>
      <c r="Q247" s="19"/>
      <c r="R247" s="16"/>
      <c r="S247" s="16"/>
      <c r="T247" s="15"/>
      <c r="U247" s="16"/>
      <c r="V247" s="17"/>
      <c r="W247" s="15"/>
      <c r="X247" s="16"/>
      <c r="Y247" s="17"/>
      <c r="Z247" s="14">
        <f t="shared" si="71"/>
        <v>0</v>
      </c>
      <c r="AA247" s="14">
        <f t="shared" si="72"/>
        <v>0</v>
      </c>
      <c r="AB247" s="14">
        <f t="shared" si="73"/>
        <v>5</v>
      </c>
      <c r="AC247" s="69">
        <f t="shared" si="74"/>
        <v>5</v>
      </c>
    </row>
    <row r="248" spans="1:29">
      <c r="A248" s="119" t="s">
        <v>87</v>
      </c>
      <c r="B248" s="120" t="s">
        <v>145</v>
      </c>
      <c r="C248" s="119"/>
      <c r="D248" s="105"/>
      <c r="E248" s="123" t="s">
        <v>383</v>
      </c>
      <c r="F248" s="14"/>
      <c r="G248" s="69">
        <f t="shared" si="70"/>
        <v>14</v>
      </c>
      <c r="H248" s="14">
        <v>0</v>
      </c>
      <c r="I248" s="14">
        <v>0</v>
      </c>
      <c r="J248" s="69">
        <v>14</v>
      </c>
      <c r="K248" s="15"/>
      <c r="L248" s="16"/>
      <c r="M248" s="17">
        <v>5</v>
      </c>
      <c r="N248" s="18"/>
      <c r="O248" s="18"/>
      <c r="P248" s="18"/>
      <c r="Q248" s="19"/>
      <c r="R248" s="16"/>
      <c r="S248" s="16"/>
      <c r="T248" s="15"/>
      <c r="U248" s="16"/>
      <c r="V248" s="17"/>
      <c r="W248" s="15"/>
      <c r="X248" s="16"/>
      <c r="Y248" s="17"/>
      <c r="Z248" s="14">
        <f t="shared" si="71"/>
        <v>0</v>
      </c>
      <c r="AA248" s="14">
        <f t="shared" si="72"/>
        <v>0</v>
      </c>
      <c r="AB248" s="14">
        <f t="shared" si="73"/>
        <v>19</v>
      </c>
      <c r="AC248" s="69">
        <f t="shared" si="74"/>
        <v>19</v>
      </c>
    </row>
    <row r="249" spans="1:29" ht="15">
      <c r="A249" s="138" t="s">
        <v>295</v>
      </c>
      <c r="B249" s="137" t="s">
        <v>296</v>
      </c>
      <c r="C249" s="119"/>
      <c r="D249" s="105"/>
      <c r="E249" s="123" t="s">
        <v>383</v>
      </c>
      <c r="F249" s="14"/>
      <c r="G249" s="69">
        <f t="shared" si="70"/>
        <v>1</v>
      </c>
      <c r="H249" s="14">
        <v>0</v>
      </c>
      <c r="I249" s="14">
        <v>0</v>
      </c>
      <c r="J249" s="69">
        <v>1</v>
      </c>
      <c r="K249" s="15"/>
      <c r="L249" s="16"/>
      <c r="M249" s="17"/>
      <c r="N249" s="18"/>
      <c r="O249" s="18"/>
      <c r="P249" s="18"/>
      <c r="Q249" s="19"/>
      <c r="R249" s="16"/>
      <c r="S249" s="16"/>
      <c r="T249" s="15"/>
      <c r="U249" s="16"/>
      <c r="V249" s="17"/>
      <c r="W249" s="15"/>
      <c r="X249" s="16"/>
      <c r="Y249" s="17"/>
      <c r="Z249" s="14">
        <f t="shared" si="71"/>
        <v>0</v>
      </c>
      <c r="AA249" s="14">
        <f t="shared" si="72"/>
        <v>0</v>
      </c>
      <c r="AB249" s="14">
        <f t="shared" si="73"/>
        <v>1</v>
      </c>
      <c r="AC249" s="69">
        <f t="shared" si="74"/>
        <v>1</v>
      </c>
    </row>
    <row r="250" spans="1:29">
      <c r="A250" s="119" t="s">
        <v>85</v>
      </c>
      <c r="B250" s="120" t="s">
        <v>413</v>
      </c>
      <c r="C250" s="119"/>
      <c r="D250" s="105"/>
      <c r="E250" s="123" t="s">
        <v>383</v>
      </c>
      <c r="F250" s="14"/>
      <c r="G250" s="69">
        <f t="shared" si="70"/>
        <v>1</v>
      </c>
      <c r="H250" s="14">
        <v>0</v>
      </c>
      <c r="I250" s="14">
        <v>0</v>
      </c>
      <c r="J250" s="69">
        <v>1</v>
      </c>
      <c r="K250" s="15"/>
      <c r="L250" s="16"/>
      <c r="M250" s="17"/>
      <c r="N250" s="18"/>
      <c r="O250" s="18"/>
      <c r="P250" s="18"/>
      <c r="Q250" s="19"/>
      <c r="R250" s="16"/>
      <c r="S250" s="16"/>
      <c r="T250" s="15"/>
      <c r="U250" s="16"/>
      <c r="V250" s="17"/>
      <c r="W250" s="15"/>
      <c r="X250" s="16"/>
      <c r="Y250" s="17"/>
      <c r="Z250" s="14">
        <f t="shared" si="71"/>
        <v>0</v>
      </c>
      <c r="AA250" s="14">
        <f t="shared" si="72"/>
        <v>0</v>
      </c>
      <c r="AB250" s="14">
        <f t="shared" si="73"/>
        <v>1</v>
      </c>
      <c r="AC250" s="69">
        <f t="shared" si="74"/>
        <v>1</v>
      </c>
    </row>
    <row r="251" spans="1:29" ht="15">
      <c r="A251" s="138" t="s">
        <v>297</v>
      </c>
      <c r="B251" s="137" t="s">
        <v>298</v>
      </c>
      <c r="C251" s="119"/>
      <c r="D251" s="105"/>
      <c r="E251" s="123" t="s">
        <v>384</v>
      </c>
      <c r="F251" s="14"/>
      <c r="G251" s="69">
        <f t="shared" si="70"/>
        <v>3</v>
      </c>
      <c r="H251" s="14">
        <v>0</v>
      </c>
      <c r="I251" s="14">
        <v>0</v>
      </c>
      <c r="J251" s="69">
        <v>3</v>
      </c>
      <c r="K251" s="15"/>
      <c r="L251" s="16"/>
      <c r="M251" s="17"/>
      <c r="N251" s="18"/>
      <c r="O251" s="18"/>
      <c r="P251" s="18"/>
      <c r="Q251" s="19"/>
      <c r="R251" s="16"/>
      <c r="S251" s="16"/>
      <c r="T251" s="15"/>
      <c r="U251" s="16"/>
      <c r="V251" s="17"/>
      <c r="W251" s="15"/>
      <c r="X251" s="16"/>
      <c r="Y251" s="17"/>
      <c r="Z251" s="14">
        <f t="shared" si="71"/>
        <v>0</v>
      </c>
      <c r="AA251" s="14">
        <f t="shared" si="72"/>
        <v>0</v>
      </c>
      <c r="AB251" s="14">
        <f t="shared" si="73"/>
        <v>3</v>
      </c>
      <c r="AC251" s="69">
        <f t="shared" si="74"/>
        <v>3</v>
      </c>
    </row>
    <row r="252" spans="1:29">
      <c r="A252" s="119" t="s">
        <v>91</v>
      </c>
      <c r="B252" s="120" t="s">
        <v>140</v>
      </c>
      <c r="C252" s="119"/>
      <c r="D252" s="105"/>
      <c r="E252" s="123" t="s">
        <v>384</v>
      </c>
      <c r="F252" s="14"/>
      <c r="G252" s="69">
        <f t="shared" si="70"/>
        <v>1</v>
      </c>
      <c r="H252" s="14">
        <v>0</v>
      </c>
      <c r="I252" s="14">
        <v>0</v>
      </c>
      <c r="J252" s="69">
        <v>1</v>
      </c>
      <c r="K252" s="15"/>
      <c r="L252" s="16"/>
      <c r="M252" s="17"/>
      <c r="N252" s="18"/>
      <c r="O252" s="18"/>
      <c r="P252" s="18"/>
      <c r="Q252" s="19"/>
      <c r="R252" s="16"/>
      <c r="S252" s="16"/>
      <c r="T252" s="15"/>
      <c r="U252" s="16"/>
      <c r="V252" s="17"/>
      <c r="W252" s="15"/>
      <c r="X252" s="16"/>
      <c r="Y252" s="17"/>
      <c r="Z252" s="14">
        <f t="shared" si="71"/>
        <v>0</v>
      </c>
      <c r="AA252" s="14">
        <f t="shared" si="72"/>
        <v>0</v>
      </c>
      <c r="AB252" s="14">
        <f t="shared" si="73"/>
        <v>1</v>
      </c>
      <c r="AC252" s="69">
        <f t="shared" si="74"/>
        <v>1</v>
      </c>
    </row>
    <row r="253" spans="1:29">
      <c r="A253" s="156" t="s">
        <v>18</v>
      </c>
      <c r="B253" s="157"/>
      <c r="C253" s="140"/>
      <c r="D253" s="106"/>
      <c r="E253" s="124"/>
      <c r="F253" s="23"/>
      <c r="G253" s="70">
        <f>COUNTIF(G119:G252,"&gt;0")</f>
        <v>113</v>
      </c>
      <c r="H253" s="72"/>
      <c r="I253" s="72"/>
      <c r="J253" s="73"/>
      <c r="K253" s="24"/>
      <c r="L253" s="25"/>
      <c r="M253" s="26"/>
      <c r="N253" s="25"/>
      <c r="O253" s="25"/>
      <c r="P253" s="25"/>
      <c r="Q253" s="27"/>
      <c r="R253" s="25"/>
      <c r="S253" s="25"/>
      <c r="T253" s="24"/>
      <c r="U253" s="25"/>
      <c r="V253" s="26"/>
      <c r="W253" s="24"/>
      <c r="X253" s="25"/>
      <c r="Y253" s="26"/>
      <c r="Z253" s="14">
        <f t="shared" ref="Z253" si="75">SUM(H253+K253+N253-Q253-T253-W253)</f>
        <v>0</v>
      </c>
      <c r="AA253" s="14">
        <f t="shared" ref="AA253" si="76">SUM(I253+L253+O253-R253-U253-X253)</f>
        <v>0</v>
      </c>
      <c r="AB253" s="14">
        <f t="shared" ref="AB253" si="77">SUM(J253+M253+P253-S253-V253-Y253)</f>
        <v>0</v>
      </c>
      <c r="AC253" s="70">
        <f>COUNTIF(AC119:AC252,"&gt;0")</f>
        <v>124</v>
      </c>
    </row>
    <row r="254" spans="1:29" ht="13.5" thickBot="1">
      <c r="A254" s="163" t="s">
        <v>19</v>
      </c>
      <c r="B254" s="164"/>
      <c r="C254" s="141"/>
      <c r="D254" s="107"/>
      <c r="E254" s="125"/>
      <c r="F254" s="31"/>
      <c r="G254" s="74">
        <f t="shared" ref="G254" si="78">SUM(H254:J254)</f>
        <v>1107</v>
      </c>
      <c r="H254" s="75">
        <f>SUM(H119:H252)</f>
        <v>13</v>
      </c>
      <c r="I254" s="75">
        <f>SUM(I119:I252)</f>
        <v>28</v>
      </c>
      <c r="J254" s="75">
        <f>SUM(J119:J252)</f>
        <v>1066</v>
      </c>
      <c r="K254" s="81">
        <f t="shared" ref="K254:Y254" si="79">SUM(K119:K251)</f>
        <v>0</v>
      </c>
      <c r="L254" s="80">
        <f t="shared" si="79"/>
        <v>0</v>
      </c>
      <c r="M254" s="82">
        <f t="shared" si="79"/>
        <v>241</v>
      </c>
      <c r="N254" s="80">
        <f t="shared" si="79"/>
        <v>0</v>
      </c>
      <c r="O254" s="80">
        <f t="shared" si="79"/>
        <v>0</v>
      </c>
      <c r="P254" s="80">
        <f t="shared" si="79"/>
        <v>0</v>
      </c>
      <c r="Q254" s="83">
        <f t="shared" si="79"/>
        <v>0</v>
      </c>
      <c r="R254" s="80">
        <f t="shared" si="79"/>
        <v>0</v>
      </c>
      <c r="S254" s="80">
        <f t="shared" si="79"/>
        <v>0</v>
      </c>
      <c r="T254" s="81">
        <f t="shared" si="79"/>
        <v>1</v>
      </c>
      <c r="U254" s="80">
        <f t="shared" si="79"/>
        <v>0</v>
      </c>
      <c r="V254" s="82">
        <f t="shared" si="79"/>
        <v>87</v>
      </c>
      <c r="W254" s="81">
        <f t="shared" si="79"/>
        <v>0</v>
      </c>
      <c r="X254" s="80">
        <f t="shared" si="79"/>
        <v>0</v>
      </c>
      <c r="Y254" s="82">
        <f t="shared" si="79"/>
        <v>0</v>
      </c>
      <c r="Z254" s="75">
        <f>SUM(Z119:Z253)</f>
        <v>12</v>
      </c>
      <c r="AA254" s="75">
        <f>SUM(AA119:AA253)</f>
        <v>28</v>
      </c>
      <c r="AB254" s="75">
        <f>SUM(AB119:AB253)</f>
        <v>1220</v>
      </c>
      <c r="AC254" s="74">
        <f>SUM(AC119:AC252)</f>
        <v>1260</v>
      </c>
    </row>
    <row r="255" spans="1:29">
      <c r="A255" s="32"/>
      <c r="B255" s="33"/>
      <c r="C255" s="32"/>
      <c r="D255" s="111"/>
      <c r="E255" s="129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</row>
    <row r="256" spans="1:29">
      <c r="A256" s="38" t="s">
        <v>29</v>
      </c>
      <c r="B256" s="39"/>
      <c r="C256" s="40"/>
      <c r="D256" s="112"/>
      <c r="E256" s="13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37"/>
    </row>
    <row r="257" spans="1:29">
      <c r="A257" s="11" t="s">
        <v>32</v>
      </c>
      <c r="B257" s="12" t="s">
        <v>36</v>
      </c>
      <c r="C257" s="13"/>
      <c r="D257" s="105"/>
      <c r="E257" s="123" t="s">
        <v>386</v>
      </c>
      <c r="F257" s="14"/>
      <c r="G257" s="69">
        <f t="shared" ref="G257:G266" si="80">SUM(H257+I257+J257)</f>
        <v>2</v>
      </c>
      <c r="H257" s="14">
        <v>1</v>
      </c>
      <c r="I257" s="14">
        <v>1</v>
      </c>
      <c r="J257" s="14">
        <v>0</v>
      </c>
      <c r="K257" s="15"/>
      <c r="L257" s="16"/>
      <c r="M257" s="17"/>
      <c r="N257" s="18"/>
      <c r="O257" s="18"/>
      <c r="P257" s="18"/>
      <c r="Q257" s="19"/>
      <c r="R257" s="16"/>
      <c r="S257" s="16"/>
      <c r="T257" s="15"/>
      <c r="U257" s="16"/>
      <c r="V257" s="17"/>
      <c r="W257" s="15"/>
      <c r="X257" s="16"/>
      <c r="Y257" s="17"/>
      <c r="Z257" s="14">
        <f t="shared" ref="Z257:AB266" si="81">SUM(H257+K257+N257-Q257-T257-W257)</f>
        <v>1</v>
      </c>
      <c r="AA257" s="14">
        <f t="shared" si="81"/>
        <v>1</v>
      </c>
      <c r="AB257" s="14">
        <f t="shared" si="81"/>
        <v>0</v>
      </c>
      <c r="AC257" s="69">
        <f t="shared" ref="AC257:AC266" si="82">SUM(Z257+AA257+AB257)</f>
        <v>2</v>
      </c>
    </row>
    <row r="258" spans="1:29">
      <c r="A258" s="119" t="s">
        <v>354</v>
      </c>
      <c r="B258" s="189" t="s">
        <v>355</v>
      </c>
      <c r="C258" s="119"/>
      <c r="D258" s="105"/>
      <c r="E258" s="123" t="s">
        <v>386</v>
      </c>
      <c r="F258" s="14"/>
      <c r="G258" s="69">
        <f t="shared" si="80"/>
        <v>5</v>
      </c>
      <c r="H258" s="14">
        <v>4</v>
      </c>
      <c r="I258" s="14">
        <v>1</v>
      </c>
      <c r="J258" s="14">
        <v>0</v>
      </c>
      <c r="K258" s="15"/>
      <c r="L258" s="16"/>
      <c r="M258" s="17"/>
      <c r="N258" s="18"/>
      <c r="O258" s="18"/>
      <c r="P258" s="18"/>
      <c r="Q258" s="19"/>
      <c r="R258" s="16"/>
      <c r="S258" s="16"/>
      <c r="T258" s="15"/>
      <c r="U258" s="16"/>
      <c r="V258" s="17"/>
      <c r="W258" s="15"/>
      <c r="X258" s="16"/>
      <c r="Y258" s="17"/>
      <c r="Z258" s="14">
        <f t="shared" si="81"/>
        <v>4</v>
      </c>
      <c r="AA258" s="14">
        <f t="shared" si="81"/>
        <v>1</v>
      </c>
      <c r="AB258" s="14">
        <f t="shared" si="81"/>
        <v>0</v>
      </c>
      <c r="AC258" s="69">
        <f t="shared" si="82"/>
        <v>5</v>
      </c>
    </row>
    <row r="259" spans="1:29">
      <c r="A259" s="119" t="s">
        <v>523</v>
      </c>
      <c r="B259" s="120" t="s">
        <v>524</v>
      </c>
      <c r="C259" s="119"/>
      <c r="D259" s="105"/>
      <c r="E259" s="123" t="s">
        <v>388</v>
      </c>
      <c r="F259" s="14"/>
      <c r="G259" s="69">
        <f t="shared" si="80"/>
        <v>0</v>
      </c>
      <c r="H259" s="14">
        <v>0</v>
      </c>
      <c r="I259" s="14">
        <v>0</v>
      </c>
      <c r="J259" s="14">
        <v>0</v>
      </c>
      <c r="K259" s="15">
        <v>1</v>
      </c>
      <c r="L259" s="16">
        <v>2</v>
      </c>
      <c r="M259" s="17"/>
      <c r="N259" s="18"/>
      <c r="O259" s="18"/>
      <c r="P259" s="18"/>
      <c r="Q259" s="19"/>
      <c r="R259" s="16"/>
      <c r="S259" s="16"/>
      <c r="T259" s="15"/>
      <c r="U259" s="16"/>
      <c r="V259" s="17"/>
      <c r="W259" s="15"/>
      <c r="X259" s="16"/>
      <c r="Y259" s="17"/>
      <c r="Z259" s="14">
        <f t="shared" si="81"/>
        <v>1</v>
      </c>
      <c r="AA259" s="14">
        <f t="shared" si="81"/>
        <v>2</v>
      </c>
      <c r="AB259" s="14">
        <f t="shared" si="81"/>
        <v>0</v>
      </c>
      <c r="AC259" s="69">
        <f t="shared" si="82"/>
        <v>3</v>
      </c>
    </row>
    <row r="260" spans="1:29">
      <c r="A260" s="119" t="s">
        <v>533</v>
      </c>
      <c r="B260" s="120" t="s">
        <v>530</v>
      </c>
      <c r="C260" s="119"/>
      <c r="D260" s="105"/>
      <c r="E260" s="123" t="s">
        <v>383</v>
      </c>
      <c r="F260" s="14"/>
      <c r="G260" s="69">
        <f t="shared" si="80"/>
        <v>0</v>
      </c>
      <c r="H260" s="14">
        <v>0</v>
      </c>
      <c r="I260" s="14">
        <v>0</v>
      </c>
      <c r="J260" s="14">
        <v>0</v>
      </c>
      <c r="K260" s="15"/>
      <c r="L260" s="16"/>
      <c r="M260" s="17">
        <v>2</v>
      </c>
      <c r="N260" s="18"/>
      <c r="O260" s="18"/>
      <c r="P260" s="18"/>
      <c r="Q260" s="19"/>
      <c r="R260" s="16"/>
      <c r="S260" s="16"/>
      <c r="T260" s="15"/>
      <c r="U260" s="16"/>
      <c r="V260" s="17"/>
      <c r="W260" s="15"/>
      <c r="X260" s="16"/>
      <c r="Y260" s="17"/>
      <c r="Z260" s="14">
        <f t="shared" ref="Z260" si="83">SUM(H260+K260+N260-Q260-T260-W260)</f>
        <v>0</v>
      </c>
      <c r="AA260" s="14">
        <f t="shared" ref="AA260" si="84">SUM(I260+L260+O260-R260-U260-X260)</f>
        <v>0</v>
      </c>
      <c r="AB260" s="14">
        <f t="shared" ref="AB260" si="85">SUM(J260+M260+P260-S260-V260-Y260)</f>
        <v>2</v>
      </c>
      <c r="AC260" s="69">
        <f t="shared" ref="AC260" si="86">SUM(Z260+AA260+AB260)</f>
        <v>2</v>
      </c>
    </row>
    <row r="261" spans="1:29" ht="15" customHeight="1">
      <c r="A261" s="119" t="s">
        <v>35</v>
      </c>
      <c r="B261" s="120" t="s">
        <v>38</v>
      </c>
      <c r="C261" s="119"/>
      <c r="D261" s="105"/>
      <c r="E261" s="123" t="s">
        <v>386</v>
      </c>
      <c r="F261" s="14"/>
      <c r="G261" s="69">
        <f t="shared" si="80"/>
        <v>1</v>
      </c>
      <c r="H261" s="14">
        <v>0</v>
      </c>
      <c r="I261" s="14">
        <v>1</v>
      </c>
      <c r="J261" s="14">
        <v>0</v>
      </c>
      <c r="K261" s="15"/>
      <c r="L261" s="16"/>
      <c r="M261" s="17"/>
      <c r="N261" s="18"/>
      <c r="O261" s="18"/>
      <c r="P261" s="18"/>
      <c r="Q261" s="19"/>
      <c r="R261" s="16"/>
      <c r="S261" s="16"/>
      <c r="T261" s="15"/>
      <c r="U261" s="16"/>
      <c r="V261" s="17"/>
      <c r="W261" s="15"/>
      <c r="X261" s="16"/>
      <c r="Y261" s="17"/>
      <c r="Z261" s="14">
        <f t="shared" si="81"/>
        <v>0</v>
      </c>
      <c r="AA261" s="14">
        <f t="shared" si="81"/>
        <v>1</v>
      </c>
      <c r="AB261" s="14">
        <f t="shared" si="81"/>
        <v>0</v>
      </c>
      <c r="AC261" s="69">
        <f t="shared" si="82"/>
        <v>1</v>
      </c>
    </row>
    <row r="262" spans="1:29">
      <c r="A262" s="119" t="s">
        <v>498</v>
      </c>
      <c r="B262" s="120" t="s">
        <v>497</v>
      </c>
      <c r="C262" s="119"/>
      <c r="D262" s="105"/>
      <c r="E262" s="123" t="s">
        <v>387</v>
      </c>
      <c r="F262" s="14"/>
      <c r="G262" s="69">
        <f t="shared" si="80"/>
        <v>0</v>
      </c>
      <c r="H262" s="14">
        <v>0</v>
      </c>
      <c r="I262" s="14">
        <v>0</v>
      </c>
      <c r="J262" s="14">
        <v>0</v>
      </c>
      <c r="K262" s="15"/>
      <c r="L262" s="16"/>
      <c r="M262" s="17">
        <v>4</v>
      </c>
      <c r="N262" s="18"/>
      <c r="O262" s="18"/>
      <c r="P262" s="18"/>
      <c r="Q262" s="19"/>
      <c r="R262" s="16"/>
      <c r="S262" s="16"/>
      <c r="T262" s="15"/>
      <c r="U262" s="16"/>
      <c r="V262" s="17">
        <v>1</v>
      </c>
      <c r="W262" s="15"/>
      <c r="X262" s="16"/>
      <c r="Y262" s="17"/>
      <c r="Z262" s="14">
        <f t="shared" si="81"/>
        <v>0</v>
      </c>
      <c r="AA262" s="14">
        <f t="shared" si="81"/>
        <v>0</v>
      </c>
      <c r="AB262" s="14">
        <f t="shared" si="81"/>
        <v>3</v>
      </c>
      <c r="AC262" s="69">
        <f t="shared" si="82"/>
        <v>3</v>
      </c>
    </row>
    <row r="263" spans="1:29">
      <c r="A263" s="119" t="s">
        <v>525</v>
      </c>
      <c r="B263" s="120" t="s">
        <v>526</v>
      </c>
      <c r="C263" s="119"/>
      <c r="D263" s="105"/>
      <c r="E263" s="123" t="s">
        <v>386</v>
      </c>
      <c r="F263" s="14"/>
      <c r="G263" s="69">
        <v>0</v>
      </c>
      <c r="H263" s="14">
        <v>0</v>
      </c>
      <c r="I263" s="14">
        <v>0</v>
      </c>
      <c r="J263" s="14">
        <v>0</v>
      </c>
      <c r="K263" s="15">
        <v>2</v>
      </c>
      <c r="L263" s="16">
        <v>1</v>
      </c>
      <c r="M263" s="17"/>
      <c r="N263" s="18"/>
      <c r="O263" s="18"/>
      <c r="P263" s="18"/>
      <c r="Q263" s="19"/>
      <c r="R263" s="16"/>
      <c r="S263" s="16"/>
      <c r="T263" s="15">
        <v>1</v>
      </c>
      <c r="U263" s="16"/>
      <c r="V263" s="17"/>
      <c r="W263" s="15"/>
      <c r="X263" s="16"/>
      <c r="Y263" s="17"/>
      <c r="Z263" s="14">
        <f t="shared" si="81"/>
        <v>1</v>
      </c>
      <c r="AA263" s="14">
        <f t="shared" si="81"/>
        <v>1</v>
      </c>
      <c r="AB263" s="14">
        <f t="shared" si="81"/>
        <v>0</v>
      </c>
      <c r="AC263" s="69">
        <f t="shared" si="82"/>
        <v>2</v>
      </c>
    </row>
    <row r="264" spans="1:29" ht="12.75" customHeight="1">
      <c r="A264" s="142" t="s">
        <v>163</v>
      </c>
      <c r="B264" s="137" t="s">
        <v>164</v>
      </c>
      <c r="C264" s="119"/>
      <c r="D264" s="105"/>
      <c r="E264" s="123" t="s">
        <v>386</v>
      </c>
      <c r="F264" s="14"/>
      <c r="G264" s="69">
        <f t="shared" si="80"/>
        <v>2</v>
      </c>
      <c r="H264" s="14">
        <v>1</v>
      </c>
      <c r="I264" s="14">
        <v>1</v>
      </c>
      <c r="J264" s="14">
        <v>0</v>
      </c>
      <c r="K264" s="15"/>
      <c r="L264" s="16"/>
      <c r="M264" s="17"/>
      <c r="N264" s="18"/>
      <c r="O264" s="18"/>
      <c r="P264" s="18"/>
      <c r="Q264" s="19"/>
      <c r="R264" s="16"/>
      <c r="S264" s="16"/>
      <c r="T264" s="15"/>
      <c r="U264" s="16"/>
      <c r="V264" s="17"/>
      <c r="W264" s="15"/>
      <c r="X264" s="16"/>
      <c r="Y264" s="17"/>
      <c r="Z264" s="14">
        <f t="shared" si="81"/>
        <v>1</v>
      </c>
      <c r="AA264" s="14">
        <f t="shared" si="81"/>
        <v>1</v>
      </c>
      <c r="AB264" s="14">
        <f t="shared" si="81"/>
        <v>0</v>
      </c>
      <c r="AC264" s="69">
        <f t="shared" si="82"/>
        <v>2</v>
      </c>
    </row>
    <row r="265" spans="1:29">
      <c r="A265" s="119" t="s">
        <v>33</v>
      </c>
      <c r="B265" s="120" t="s">
        <v>37</v>
      </c>
      <c r="C265" s="119"/>
      <c r="D265" s="105"/>
      <c r="E265" s="123" t="s">
        <v>383</v>
      </c>
      <c r="F265" s="14"/>
      <c r="G265" s="69">
        <f t="shared" si="80"/>
        <v>23</v>
      </c>
      <c r="H265" s="14">
        <v>4</v>
      </c>
      <c r="I265" s="14">
        <v>9</v>
      </c>
      <c r="J265" s="14">
        <v>10</v>
      </c>
      <c r="K265" s="15"/>
      <c r="L265" s="16"/>
      <c r="M265" s="17"/>
      <c r="N265" s="18"/>
      <c r="O265" s="18"/>
      <c r="P265" s="18"/>
      <c r="Q265" s="19"/>
      <c r="R265" s="16"/>
      <c r="S265" s="16"/>
      <c r="T265" s="15"/>
      <c r="U265" s="16"/>
      <c r="V265" s="17">
        <v>1</v>
      </c>
      <c r="W265" s="15"/>
      <c r="X265" s="16"/>
      <c r="Y265" s="17"/>
      <c r="Z265" s="14">
        <f t="shared" si="81"/>
        <v>4</v>
      </c>
      <c r="AA265" s="14">
        <f t="shared" si="81"/>
        <v>9</v>
      </c>
      <c r="AB265" s="14">
        <f t="shared" si="81"/>
        <v>9</v>
      </c>
      <c r="AC265" s="69">
        <f t="shared" si="82"/>
        <v>22</v>
      </c>
    </row>
    <row r="266" spans="1:29">
      <c r="A266" s="150" t="s">
        <v>34</v>
      </c>
      <c r="B266" s="190" t="s">
        <v>389</v>
      </c>
      <c r="C266" s="13"/>
      <c r="D266" s="105"/>
      <c r="E266" s="123" t="s">
        <v>386</v>
      </c>
      <c r="F266" s="14"/>
      <c r="G266" s="69">
        <f t="shared" si="80"/>
        <v>3</v>
      </c>
      <c r="H266" s="14">
        <v>3</v>
      </c>
      <c r="I266" s="14">
        <v>0</v>
      </c>
      <c r="J266" s="14">
        <v>0</v>
      </c>
      <c r="K266" s="15"/>
      <c r="L266" s="16"/>
      <c r="M266" s="17"/>
      <c r="N266" s="18"/>
      <c r="O266" s="18"/>
      <c r="P266" s="18"/>
      <c r="Q266" s="19"/>
      <c r="R266" s="16"/>
      <c r="S266" s="16"/>
      <c r="T266" s="15"/>
      <c r="U266" s="16"/>
      <c r="V266" s="17"/>
      <c r="W266" s="15"/>
      <c r="X266" s="16"/>
      <c r="Y266" s="17"/>
      <c r="Z266" s="14">
        <f t="shared" si="81"/>
        <v>3</v>
      </c>
      <c r="AA266" s="14">
        <f t="shared" si="81"/>
        <v>0</v>
      </c>
      <c r="AB266" s="14">
        <f t="shared" si="81"/>
        <v>0</v>
      </c>
      <c r="AC266" s="69">
        <f t="shared" si="82"/>
        <v>3</v>
      </c>
    </row>
    <row r="267" spans="1:29">
      <c r="A267" s="145" t="s">
        <v>226</v>
      </c>
      <c r="B267" s="146"/>
      <c r="C267" s="22"/>
      <c r="D267" s="106"/>
      <c r="E267" s="124"/>
      <c r="F267" s="23"/>
      <c r="G267" s="70">
        <f>COUNTIF(G257:G266,"&gt;0")</f>
        <v>6</v>
      </c>
      <c r="H267" s="72"/>
      <c r="I267" s="72"/>
      <c r="J267" s="73"/>
      <c r="K267" s="24"/>
      <c r="L267" s="25"/>
      <c r="M267" s="26"/>
      <c r="N267" s="25"/>
      <c r="O267" s="25"/>
      <c r="P267" s="25"/>
      <c r="Q267" s="27"/>
      <c r="R267" s="25"/>
      <c r="S267" s="25"/>
      <c r="T267" s="24"/>
      <c r="U267" s="25"/>
      <c r="V267" s="26"/>
      <c r="W267" s="24"/>
      <c r="X267" s="25"/>
      <c r="Y267" s="26"/>
      <c r="Z267" s="71"/>
      <c r="AA267" s="72"/>
      <c r="AB267" s="72"/>
      <c r="AC267" s="70">
        <f>COUNTIF(AC257:AC266,"&gt;0")</f>
        <v>10</v>
      </c>
    </row>
    <row r="268" spans="1:29" ht="13.5" thickBot="1">
      <c r="A268" s="42" t="s">
        <v>227</v>
      </c>
      <c r="B268" s="43"/>
      <c r="C268" s="44"/>
      <c r="D268" s="113"/>
      <c r="E268" s="131"/>
      <c r="F268" s="45"/>
      <c r="G268" s="79">
        <f>SUM(H268:J268)</f>
        <v>36</v>
      </c>
      <c r="H268" s="80">
        <f t="shared" ref="H268:AB268" si="87">SUM(H257:H267)</f>
        <v>13</v>
      </c>
      <c r="I268" s="80">
        <f t="shared" si="87"/>
        <v>13</v>
      </c>
      <c r="J268" s="80">
        <f t="shared" si="87"/>
        <v>10</v>
      </c>
      <c r="K268" s="81">
        <f t="shared" si="87"/>
        <v>3</v>
      </c>
      <c r="L268" s="80">
        <f t="shared" si="87"/>
        <v>3</v>
      </c>
      <c r="M268" s="82">
        <f t="shared" si="87"/>
        <v>6</v>
      </c>
      <c r="N268" s="80">
        <f t="shared" si="87"/>
        <v>0</v>
      </c>
      <c r="O268" s="80">
        <f t="shared" si="87"/>
        <v>0</v>
      </c>
      <c r="P268" s="80">
        <f t="shared" si="87"/>
        <v>0</v>
      </c>
      <c r="Q268" s="83">
        <f t="shared" si="87"/>
        <v>0</v>
      </c>
      <c r="R268" s="80">
        <f t="shared" si="87"/>
        <v>0</v>
      </c>
      <c r="S268" s="80">
        <f t="shared" si="87"/>
        <v>0</v>
      </c>
      <c r="T268" s="81">
        <f t="shared" si="87"/>
        <v>1</v>
      </c>
      <c r="U268" s="80">
        <f t="shared" si="87"/>
        <v>0</v>
      </c>
      <c r="V268" s="82">
        <f t="shared" si="87"/>
        <v>2</v>
      </c>
      <c r="W268" s="81">
        <f t="shared" si="87"/>
        <v>0</v>
      </c>
      <c r="X268" s="80">
        <f t="shared" si="87"/>
        <v>0</v>
      </c>
      <c r="Y268" s="82">
        <f t="shared" si="87"/>
        <v>0</v>
      </c>
      <c r="Z268" s="80">
        <f t="shared" si="87"/>
        <v>15</v>
      </c>
      <c r="AA268" s="80">
        <f t="shared" si="87"/>
        <v>16</v>
      </c>
      <c r="AB268" s="80">
        <f t="shared" si="87"/>
        <v>14</v>
      </c>
      <c r="AC268" s="77">
        <f>SUM(AC257:AC266)</f>
        <v>45</v>
      </c>
    </row>
    <row r="269" spans="1:29">
      <c r="A269" s="46"/>
      <c r="B269" s="47"/>
      <c r="C269" s="46"/>
      <c r="D269" s="114"/>
      <c r="E269" s="132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</row>
    <row r="270" spans="1:29">
      <c r="A270" s="38" t="s">
        <v>22</v>
      </c>
      <c r="B270" s="39"/>
      <c r="C270" s="40"/>
      <c r="D270" s="112"/>
      <c r="E270" s="13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37"/>
    </row>
    <row r="271" spans="1:29">
      <c r="A271" s="11" t="s">
        <v>28</v>
      </c>
      <c r="B271" s="12" t="s">
        <v>390</v>
      </c>
      <c r="C271" s="13"/>
      <c r="D271" s="105"/>
      <c r="E271" s="123" t="s">
        <v>384</v>
      </c>
      <c r="F271" s="14"/>
      <c r="G271" s="69">
        <f t="shared" ref="G271:G274" si="88">SUM(H271+I271+J271)</f>
        <v>2</v>
      </c>
      <c r="H271" s="14">
        <v>0</v>
      </c>
      <c r="I271" s="14">
        <v>0</v>
      </c>
      <c r="J271" s="14">
        <v>2</v>
      </c>
      <c r="K271" s="15"/>
      <c r="L271" s="16"/>
      <c r="M271" s="17"/>
      <c r="N271" s="18"/>
      <c r="O271" s="18"/>
      <c r="P271" s="18"/>
      <c r="Q271" s="19"/>
      <c r="R271" s="16"/>
      <c r="S271" s="16"/>
      <c r="T271" s="15"/>
      <c r="U271" s="16"/>
      <c r="V271" s="17"/>
      <c r="W271" s="15"/>
      <c r="X271" s="16"/>
      <c r="Y271" s="17"/>
      <c r="Z271" s="14">
        <f t="shared" ref="Z271" si="89">SUM(H271+K271+N271-Q271-T271-W271)</f>
        <v>0</v>
      </c>
      <c r="AA271" s="14">
        <v>2</v>
      </c>
      <c r="AB271" s="14">
        <v>0</v>
      </c>
      <c r="AC271" s="69">
        <f t="shared" ref="AC271:AC274" si="90">SUM(Z271+AA271+AB271)</f>
        <v>2</v>
      </c>
    </row>
    <row r="272" spans="1:29" ht="14.25">
      <c r="A272" s="11" t="s">
        <v>378</v>
      </c>
      <c r="B272" s="151" t="s">
        <v>379</v>
      </c>
      <c r="C272" s="13"/>
      <c r="D272" s="105"/>
      <c r="E272" s="123" t="s">
        <v>384</v>
      </c>
      <c r="F272" s="14"/>
      <c r="G272" s="69">
        <v>18</v>
      </c>
      <c r="H272" s="14">
        <v>9</v>
      </c>
      <c r="I272" s="14">
        <v>9</v>
      </c>
      <c r="J272" s="14">
        <v>0</v>
      </c>
      <c r="K272" s="15"/>
      <c r="L272" s="16"/>
      <c r="M272" s="17"/>
      <c r="N272" s="18"/>
      <c r="O272" s="18"/>
      <c r="P272" s="18"/>
      <c r="Q272" s="19"/>
      <c r="R272" s="16"/>
      <c r="S272" s="16"/>
      <c r="T272" s="15">
        <v>2</v>
      </c>
      <c r="U272" s="16">
        <v>3</v>
      </c>
      <c r="V272" s="17"/>
      <c r="W272" s="15"/>
      <c r="X272" s="16"/>
      <c r="Y272" s="17"/>
      <c r="Z272" s="14">
        <f t="shared" ref="Z272:Z274" si="91">SUM(H272+K272+N272-Q272-T272-W272)</f>
        <v>7</v>
      </c>
      <c r="AA272" s="14">
        <f t="shared" ref="AA272:AA274" si="92">SUM(I272+L272+O272-R272-U272-X272)</f>
        <v>6</v>
      </c>
      <c r="AB272" s="14">
        <f t="shared" ref="AB272:AB274" si="93">SUM(J272+M272+P272-S272-V272-Y272)</f>
        <v>0</v>
      </c>
      <c r="AC272" s="69">
        <f t="shared" si="90"/>
        <v>13</v>
      </c>
    </row>
    <row r="273" spans="1:29" ht="14.25">
      <c r="A273" s="11" t="s">
        <v>527</v>
      </c>
      <c r="B273" s="151" t="s">
        <v>528</v>
      </c>
      <c r="C273" s="13"/>
      <c r="D273" s="105"/>
      <c r="E273" s="123" t="s">
        <v>382</v>
      </c>
      <c r="F273" s="14"/>
      <c r="G273" s="69">
        <v>0</v>
      </c>
      <c r="H273" s="14">
        <v>0</v>
      </c>
      <c r="I273" s="14">
        <v>0</v>
      </c>
      <c r="J273" s="14">
        <v>0</v>
      </c>
      <c r="K273" s="15">
        <v>1</v>
      </c>
      <c r="L273" s="16"/>
      <c r="M273" s="17"/>
      <c r="N273" s="18"/>
      <c r="O273" s="18"/>
      <c r="P273" s="18"/>
      <c r="Q273" s="19"/>
      <c r="R273" s="16"/>
      <c r="S273" s="16"/>
      <c r="T273" s="15"/>
      <c r="U273" s="16"/>
      <c r="V273" s="17"/>
      <c r="W273" s="15"/>
      <c r="X273" s="16"/>
      <c r="Y273" s="17"/>
      <c r="Z273" s="14">
        <f t="shared" ref="Z273" si="94">SUM(H273+K273+N273-Q273-T273-W273)</f>
        <v>1</v>
      </c>
      <c r="AA273" s="14">
        <f t="shared" ref="AA273" si="95">SUM(I273+L273+O273-R273-U273-X273)</f>
        <v>0</v>
      </c>
      <c r="AB273" s="14">
        <f t="shared" ref="AB273" si="96">SUM(J273+M273+P273-S273-V273-Y273)</f>
        <v>0</v>
      </c>
      <c r="AC273" s="69">
        <f t="shared" ref="AC273" si="97">SUM(Z273+AA273+AB273)</f>
        <v>1</v>
      </c>
    </row>
    <row r="274" spans="1:29" ht="15">
      <c r="A274" s="152" t="s">
        <v>159</v>
      </c>
      <c r="B274" s="139" t="s">
        <v>160</v>
      </c>
      <c r="C274" s="13"/>
      <c r="D274" s="105"/>
      <c r="E274" s="123" t="s">
        <v>384</v>
      </c>
      <c r="F274" s="14"/>
      <c r="G274" s="69">
        <f t="shared" si="88"/>
        <v>1</v>
      </c>
      <c r="H274" s="14">
        <v>1</v>
      </c>
      <c r="I274" s="14">
        <v>0</v>
      </c>
      <c r="J274" s="14">
        <v>0</v>
      </c>
      <c r="K274" s="15">
        <v>1</v>
      </c>
      <c r="L274" s="16"/>
      <c r="M274" s="17"/>
      <c r="N274" s="18"/>
      <c r="O274" s="18"/>
      <c r="P274" s="18"/>
      <c r="Q274" s="19"/>
      <c r="R274" s="16"/>
      <c r="S274" s="16"/>
      <c r="T274" s="15"/>
      <c r="U274" s="16"/>
      <c r="V274" s="17"/>
      <c r="W274" s="15"/>
      <c r="X274" s="16"/>
      <c r="Y274" s="17"/>
      <c r="Z274" s="14">
        <f t="shared" si="91"/>
        <v>2</v>
      </c>
      <c r="AA274" s="14">
        <f t="shared" si="92"/>
        <v>0</v>
      </c>
      <c r="AB274" s="14">
        <f t="shared" si="93"/>
        <v>0</v>
      </c>
      <c r="AC274" s="69">
        <f t="shared" si="90"/>
        <v>2</v>
      </c>
    </row>
    <row r="275" spans="1:29">
      <c r="A275" s="20" t="s">
        <v>23</v>
      </c>
      <c r="B275" s="21"/>
      <c r="C275" s="22"/>
      <c r="D275" s="106"/>
      <c r="E275" s="124"/>
      <c r="F275" s="23"/>
      <c r="G275" s="70">
        <f>COUNTIF(G271:G274,"&gt;0")</f>
        <v>3</v>
      </c>
      <c r="H275" s="72"/>
      <c r="I275" s="72"/>
      <c r="J275" s="73"/>
      <c r="K275" s="24"/>
      <c r="L275" s="25"/>
      <c r="M275" s="26"/>
      <c r="N275" s="25"/>
      <c r="O275" s="25"/>
      <c r="P275" s="25"/>
      <c r="Q275" s="27"/>
      <c r="R275" s="25"/>
      <c r="S275" s="25"/>
      <c r="T275" s="24"/>
      <c r="U275" s="25"/>
      <c r="V275" s="26"/>
      <c r="W275" s="24"/>
      <c r="X275" s="25"/>
      <c r="Y275" s="26"/>
      <c r="Z275" s="71"/>
      <c r="AA275" s="72"/>
      <c r="AB275" s="72"/>
      <c r="AC275" s="70">
        <f>COUNTIF(AC271:AC274,"&gt;0")</f>
        <v>4</v>
      </c>
    </row>
    <row r="276" spans="1:29" ht="13.5" thickBot="1">
      <c r="A276" s="49" t="s">
        <v>24</v>
      </c>
      <c r="B276" s="50"/>
      <c r="C276" s="51"/>
      <c r="D276" s="109"/>
      <c r="E276" s="127"/>
      <c r="F276" s="52"/>
      <c r="G276" s="84">
        <f>SUM(H276:J276)</f>
        <v>21</v>
      </c>
      <c r="H276" s="85">
        <f t="shared" ref="H276:AC276" si="98">SUM(H271:H274)</f>
        <v>10</v>
      </c>
      <c r="I276" s="85">
        <f t="shared" si="98"/>
        <v>9</v>
      </c>
      <c r="J276" s="85">
        <f t="shared" si="98"/>
        <v>2</v>
      </c>
      <c r="K276" s="85">
        <f t="shared" si="98"/>
        <v>2</v>
      </c>
      <c r="L276" s="85">
        <f t="shared" si="98"/>
        <v>0</v>
      </c>
      <c r="M276" s="85">
        <f t="shared" si="98"/>
        <v>0</v>
      </c>
      <c r="N276" s="85">
        <f t="shared" si="98"/>
        <v>0</v>
      </c>
      <c r="O276" s="85">
        <f t="shared" si="98"/>
        <v>0</v>
      </c>
      <c r="P276" s="85">
        <f t="shared" si="98"/>
        <v>0</v>
      </c>
      <c r="Q276" s="85">
        <f t="shared" si="98"/>
        <v>0</v>
      </c>
      <c r="R276" s="85">
        <f t="shared" si="98"/>
        <v>0</v>
      </c>
      <c r="S276" s="85">
        <f t="shared" si="98"/>
        <v>0</v>
      </c>
      <c r="T276" s="85">
        <f t="shared" si="98"/>
        <v>2</v>
      </c>
      <c r="U276" s="85">
        <f t="shared" si="98"/>
        <v>3</v>
      </c>
      <c r="V276" s="85">
        <f t="shared" si="98"/>
        <v>0</v>
      </c>
      <c r="W276" s="85">
        <f t="shared" si="98"/>
        <v>0</v>
      </c>
      <c r="X276" s="85">
        <f t="shared" si="98"/>
        <v>0</v>
      </c>
      <c r="Y276" s="85">
        <f t="shared" si="98"/>
        <v>0</v>
      </c>
      <c r="Z276" s="85">
        <f t="shared" si="98"/>
        <v>10</v>
      </c>
      <c r="AA276" s="85">
        <f t="shared" si="98"/>
        <v>8</v>
      </c>
      <c r="AB276" s="85">
        <f t="shared" si="98"/>
        <v>0</v>
      </c>
      <c r="AC276" s="77">
        <f t="shared" si="98"/>
        <v>18</v>
      </c>
    </row>
    <row r="277" spans="1:29">
      <c r="A277" s="46"/>
      <c r="B277" s="47"/>
      <c r="C277" s="46"/>
      <c r="D277" s="114"/>
      <c r="E277" s="132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</row>
    <row r="278" spans="1:29">
      <c r="A278" s="38" t="s">
        <v>20</v>
      </c>
      <c r="B278" s="39"/>
      <c r="C278" s="40"/>
      <c r="D278" s="112"/>
      <c r="E278" s="13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175"/>
      <c r="W278" s="41"/>
      <c r="X278" s="41"/>
      <c r="Y278" s="41"/>
      <c r="Z278" s="41"/>
      <c r="AA278" s="41"/>
      <c r="AB278" s="41"/>
      <c r="AC278" s="37"/>
    </row>
    <row r="279" spans="1:29">
      <c r="A279" s="11" t="s">
        <v>30</v>
      </c>
      <c r="B279" s="12" t="s">
        <v>39</v>
      </c>
      <c r="C279" s="13"/>
      <c r="D279" s="105"/>
      <c r="E279" s="123" t="s">
        <v>385</v>
      </c>
      <c r="F279" s="14"/>
      <c r="G279" s="69">
        <f t="shared" ref="G279:G282" si="99">SUM(H279+I279+J279)</f>
        <v>2</v>
      </c>
      <c r="H279" s="14">
        <v>1</v>
      </c>
      <c r="I279" s="14">
        <v>1</v>
      </c>
      <c r="J279" s="14">
        <v>0</v>
      </c>
      <c r="K279" s="15"/>
      <c r="L279" s="16"/>
      <c r="M279" s="17"/>
      <c r="N279" s="18"/>
      <c r="O279" s="18"/>
      <c r="P279" s="18"/>
      <c r="Q279" s="19"/>
      <c r="R279" s="16"/>
      <c r="S279" s="16"/>
      <c r="T279" s="15"/>
      <c r="U279" s="16"/>
      <c r="V279" s="17"/>
      <c r="W279" s="15"/>
      <c r="X279" s="16"/>
      <c r="Y279" s="17"/>
      <c r="Z279" s="14">
        <f>SUM(H279+K279+N279-Q279-T279-W279)</f>
        <v>1</v>
      </c>
      <c r="AA279" s="14">
        <f>SUM(I279+L279+O279-R279-U279-X279)</f>
        <v>1</v>
      </c>
      <c r="AB279" s="14">
        <f>SUM(J279+M279+P279-S279-V279-Y279)</f>
        <v>0</v>
      </c>
      <c r="AC279" s="69">
        <f>SUM(Z279+AA279+AB279)</f>
        <v>2</v>
      </c>
    </row>
    <row r="280" spans="1:29" ht="15">
      <c r="A280" s="138" t="s">
        <v>161</v>
      </c>
      <c r="B280" s="137" t="s">
        <v>162</v>
      </c>
      <c r="C280" s="13"/>
      <c r="D280" s="105"/>
      <c r="E280" s="123" t="s">
        <v>383</v>
      </c>
      <c r="F280" s="14"/>
      <c r="G280" s="69">
        <f t="shared" si="99"/>
        <v>6</v>
      </c>
      <c r="H280" s="14">
        <v>0</v>
      </c>
      <c r="I280" s="14">
        <v>3</v>
      </c>
      <c r="J280" s="14">
        <v>3</v>
      </c>
      <c r="K280" s="15"/>
      <c r="L280" s="16"/>
      <c r="M280" s="17"/>
      <c r="N280" s="18"/>
      <c r="O280" s="18"/>
      <c r="P280" s="18"/>
      <c r="Q280" s="19"/>
      <c r="R280" s="16"/>
      <c r="S280" s="16"/>
      <c r="T280" s="15"/>
      <c r="U280" s="16"/>
      <c r="V280" s="17">
        <v>2</v>
      </c>
      <c r="W280" s="15"/>
      <c r="X280" s="16"/>
      <c r="Y280" s="17"/>
      <c r="Z280" s="14">
        <f t="shared" ref="Z280" si="100">SUM(H280+K280+N280-Q280-T280-W280)</f>
        <v>0</v>
      </c>
      <c r="AA280" s="14">
        <f t="shared" ref="AA280" si="101">SUM(I280+L280+O280-R280-U280-X280)</f>
        <v>3</v>
      </c>
      <c r="AB280" s="14">
        <f t="shared" ref="AB280" si="102">SUM(J280+M280+P280-S280-V280-Y280)</f>
        <v>1</v>
      </c>
      <c r="AC280" s="69">
        <f t="shared" ref="AC280" si="103">SUM(Z280+AA280+AB280)</f>
        <v>4</v>
      </c>
    </row>
    <row r="281" spans="1:29" ht="15">
      <c r="A281" s="138" t="s">
        <v>418</v>
      </c>
      <c r="B281" s="183" t="s">
        <v>419</v>
      </c>
      <c r="C281" s="13"/>
      <c r="D281" s="105"/>
      <c r="E281" s="123" t="s">
        <v>383</v>
      </c>
      <c r="F281" s="14"/>
      <c r="G281" s="69">
        <f t="shared" si="99"/>
        <v>1</v>
      </c>
      <c r="H281" s="14">
        <v>0</v>
      </c>
      <c r="I281" s="14">
        <v>0</v>
      </c>
      <c r="J281" s="14">
        <v>1</v>
      </c>
      <c r="K281" s="15"/>
      <c r="L281" s="16"/>
      <c r="M281" s="17"/>
      <c r="N281" s="18"/>
      <c r="O281" s="18"/>
      <c r="P281" s="18"/>
      <c r="Q281" s="19"/>
      <c r="R281" s="16"/>
      <c r="S281" s="16"/>
      <c r="T281" s="15"/>
      <c r="U281" s="16"/>
      <c r="V281" s="17"/>
      <c r="W281" s="15"/>
      <c r="X281" s="16"/>
      <c r="Y281" s="17"/>
      <c r="Z281" s="14">
        <f t="shared" ref="Z281" si="104">SUM(H281+K281+N281-Q281-T281-W281)</f>
        <v>0</v>
      </c>
      <c r="AA281" s="14">
        <f t="shared" ref="AA281" si="105">SUM(I281+L281+O281-R281-U281-X281)</f>
        <v>0</v>
      </c>
      <c r="AB281" s="14">
        <f t="shared" ref="AB281" si="106">SUM(J281+M281+P281-S281-V281-Y281)</f>
        <v>1</v>
      </c>
      <c r="AC281" s="69">
        <f t="shared" ref="AC281:AC282" si="107">SUM(Z281+AA281+AB281)</f>
        <v>1</v>
      </c>
    </row>
    <row r="282" spans="1:29" ht="15">
      <c r="A282" s="138" t="s">
        <v>556</v>
      </c>
      <c r="B282" s="183" t="s">
        <v>557</v>
      </c>
      <c r="C282" s="13"/>
      <c r="D282" s="105"/>
      <c r="E282" s="123" t="s">
        <v>383</v>
      </c>
      <c r="F282" s="14"/>
      <c r="G282" s="69">
        <f t="shared" si="99"/>
        <v>0</v>
      </c>
      <c r="H282" s="14">
        <v>0</v>
      </c>
      <c r="I282" s="14">
        <v>0</v>
      </c>
      <c r="J282" s="14">
        <v>0</v>
      </c>
      <c r="K282" s="15"/>
      <c r="L282" s="16"/>
      <c r="M282" s="17">
        <v>9</v>
      </c>
      <c r="N282" s="18"/>
      <c r="O282" s="18"/>
      <c r="P282" s="18"/>
      <c r="Q282" s="19"/>
      <c r="R282" s="16"/>
      <c r="S282" s="16"/>
      <c r="T282" s="15"/>
      <c r="U282" s="16"/>
      <c r="V282" s="17">
        <v>3</v>
      </c>
      <c r="W282" s="15"/>
      <c r="X282" s="16"/>
      <c r="Y282" s="17"/>
      <c r="Z282" s="14">
        <f t="shared" ref="Z282" si="108">SUM(H282+K282+N282-Q282-T282-W282)</f>
        <v>0</v>
      </c>
      <c r="AA282" s="14">
        <f t="shared" ref="AA282" si="109">SUM(I282+L282+O282-R282-U282-X282)</f>
        <v>0</v>
      </c>
      <c r="AB282" s="14">
        <f t="shared" ref="AB282" si="110">SUM(J282+M282+P282-S282-V282-Y282)</f>
        <v>6</v>
      </c>
      <c r="AC282" s="69">
        <f t="shared" si="107"/>
        <v>6</v>
      </c>
    </row>
    <row r="283" spans="1:29">
      <c r="A283" s="145" t="s">
        <v>21</v>
      </c>
      <c r="B283" s="158"/>
      <c r="C283" s="159"/>
      <c r="D283" s="160"/>
      <c r="E283" s="161"/>
      <c r="F283" s="162"/>
      <c r="G283" s="176">
        <f>COUNTIF(G279:G281,"&gt;0")</f>
        <v>3</v>
      </c>
      <c r="H283" s="177"/>
      <c r="I283" s="177"/>
      <c r="J283" s="177"/>
      <c r="K283" s="178"/>
      <c r="L283" s="177"/>
      <c r="M283" s="179"/>
      <c r="N283" s="177"/>
      <c r="O283" s="177"/>
      <c r="P283" s="177"/>
      <c r="Q283" s="180"/>
      <c r="R283" s="177"/>
      <c r="S283" s="177"/>
      <c r="T283" s="178"/>
      <c r="U283" s="177"/>
      <c r="V283" s="179"/>
      <c r="W283" s="178"/>
      <c r="X283" s="177"/>
      <c r="Y283" s="179"/>
      <c r="Z283" s="181"/>
      <c r="AA283" s="181"/>
      <c r="AB283" s="181"/>
      <c r="AC283" s="70">
        <f>COUNTIF(AC279:AC282,"&gt;0")</f>
        <v>4</v>
      </c>
    </row>
    <row r="284" spans="1:29" ht="13.5" thickBot="1">
      <c r="A284" s="167" t="s">
        <v>31</v>
      </c>
      <c r="B284" s="168"/>
      <c r="C284" s="169"/>
      <c r="D284" s="170"/>
      <c r="E284" s="171"/>
      <c r="F284" s="172"/>
      <c r="G284" s="173">
        <f>SUM(H284:J284)</f>
        <v>9</v>
      </c>
      <c r="H284" s="174">
        <f>SUM(H279:H282)</f>
        <v>1</v>
      </c>
      <c r="I284" s="174">
        <f>SUM(I279:I282)</f>
        <v>4</v>
      </c>
      <c r="J284" s="174">
        <f>SUM(J279:J282)</f>
        <v>4</v>
      </c>
      <c r="K284" s="174">
        <f t="shared" ref="K284:AB284" si="111">SUM(K279:K281)</f>
        <v>0</v>
      </c>
      <c r="L284" s="174">
        <f t="shared" si="111"/>
        <v>0</v>
      </c>
      <c r="M284" s="174">
        <f t="shared" si="111"/>
        <v>0</v>
      </c>
      <c r="N284" s="174">
        <f t="shared" si="111"/>
        <v>0</v>
      </c>
      <c r="O284" s="174">
        <f t="shared" si="111"/>
        <v>0</v>
      </c>
      <c r="P284" s="174">
        <f t="shared" si="111"/>
        <v>0</v>
      </c>
      <c r="Q284" s="174">
        <f t="shared" si="111"/>
        <v>0</v>
      </c>
      <c r="R284" s="174">
        <f t="shared" si="111"/>
        <v>0</v>
      </c>
      <c r="S284" s="174">
        <f t="shared" si="111"/>
        <v>0</v>
      </c>
      <c r="T284" s="174">
        <f t="shared" si="111"/>
        <v>0</v>
      </c>
      <c r="U284" s="174">
        <f t="shared" si="111"/>
        <v>0</v>
      </c>
      <c r="V284" s="174">
        <f t="shared" si="111"/>
        <v>2</v>
      </c>
      <c r="W284" s="174">
        <f t="shared" si="111"/>
        <v>0</v>
      </c>
      <c r="X284" s="174">
        <f t="shared" si="111"/>
        <v>0</v>
      </c>
      <c r="Y284" s="174">
        <f t="shared" si="111"/>
        <v>0</v>
      </c>
      <c r="Z284" s="174">
        <f t="shared" si="111"/>
        <v>1</v>
      </c>
      <c r="AA284" s="174">
        <f t="shared" si="111"/>
        <v>4</v>
      </c>
      <c r="AB284" s="174">
        <f t="shared" si="111"/>
        <v>2</v>
      </c>
      <c r="AC284" s="182">
        <f>SUM(AC279:AC282)</f>
        <v>13</v>
      </c>
    </row>
    <row r="285" spans="1:29" ht="13.5" thickTop="1">
      <c r="A285" s="96"/>
      <c r="B285" s="33"/>
      <c r="C285" s="32"/>
      <c r="D285" s="111"/>
      <c r="E285" s="129"/>
      <c r="F285" s="34"/>
      <c r="G285" s="34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34"/>
    </row>
    <row r="286" spans="1:29">
      <c r="A286" s="38" t="s">
        <v>25</v>
      </c>
      <c r="B286" s="39"/>
      <c r="C286" s="40"/>
      <c r="D286" s="112"/>
      <c r="E286" s="13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37"/>
    </row>
    <row r="287" spans="1:29" ht="14.25">
      <c r="A287" s="153" t="s">
        <v>147</v>
      </c>
      <c r="B287" s="154" t="s">
        <v>148</v>
      </c>
      <c r="C287" s="119"/>
      <c r="D287" s="105"/>
      <c r="E287" s="123" t="s">
        <v>382</v>
      </c>
      <c r="F287" s="14"/>
      <c r="G287" s="69">
        <f t="shared" ref="G287:G292" si="112">SUM(H287+I287+J287)</f>
        <v>2</v>
      </c>
      <c r="H287" s="14">
        <v>1</v>
      </c>
      <c r="I287" s="14">
        <v>1</v>
      </c>
      <c r="J287" s="14">
        <v>0</v>
      </c>
      <c r="K287" s="15"/>
      <c r="L287" s="16"/>
      <c r="M287" s="17"/>
      <c r="N287" s="18"/>
      <c r="O287" s="18"/>
      <c r="P287" s="18"/>
      <c r="Q287" s="19"/>
      <c r="R287" s="16"/>
      <c r="S287" s="16"/>
      <c r="T287" s="15"/>
      <c r="U287" s="16"/>
      <c r="V287" s="17"/>
      <c r="W287" s="15"/>
      <c r="X287" s="16"/>
      <c r="Y287" s="17"/>
      <c r="Z287" s="14">
        <f t="shared" ref="Z287" si="113">SUM(H287+K287+N287-Q287-T287-W287)</f>
        <v>1</v>
      </c>
      <c r="AA287" s="14">
        <f t="shared" ref="AA287" si="114">SUM(I287+L287+O287-R287-U287-X287)</f>
        <v>1</v>
      </c>
      <c r="AB287" s="14">
        <f t="shared" ref="AB287" si="115">SUM(J287+M287+P287-S287-V287-Y287)</f>
        <v>0</v>
      </c>
      <c r="AC287" s="69">
        <f t="shared" ref="AC287:AC292" si="116">SUM(Z287+AA287+AB287)</f>
        <v>2</v>
      </c>
    </row>
    <row r="288" spans="1:29" ht="14.25">
      <c r="A288" s="153" t="s">
        <v>151</v>
      </c>
      <c r="B288" s="154" t="s">
        <v>152</v>
      </c>
      <c r="C288" s="119"/>
      <c r="D288" s="105"/>
      <c r="E288" s="123" t="s">
        <v>383</v>
      </c>
      <c r="F288" s="14"/>
      <c r="G288" s="69">
        <f t="shared" si="112"/>
        <v>8</v>
      </c>
      <c r="H288" s="14">
        <v>6</v>
      </c>
      <c r="I288" s="14">
        <v>2</v>
      </c>
      <c r="J288" s="14">
        <v>0</v>
      </c>
      <c r="K288" s="15"/>
      <c r="L288" s="16"/>
      <c r="M288" s="17"/>
      <c r="N288" s="18"/>
      <c r="O288" s="18"/>
      <c r="P288" s="18">
        <v>2</v>
      </c>
      <c r="Q288" s="19"/>
      <c r="R288" s="16"/>
      <c r="S288" s="16"/>
      <c r="T288" s="15"/>
      <c r="U288" s="16"/>
      <c r="V288" s="17"/>
      <c r="W288" s="15">
        <v>4</v>
      </c>
      <c r="X288" s="16"/>
      <c r="Y288" s="17"/>
      <c r="Z288" s="14">
        <f t="shared" ref="Z288:Z292" si="117">SUM(H288+K288+N288-Q288-T288-W288)</f>
        <v>2</v>
      </c>
      <c r="AA288" s="14">
        <f t="shared" ref="AA288:AA292" si="118">SUM(I288+L288+O288-R288-U288-X288)</f>
        <v>2</v>
      </c>
      <c r="AB288" s="14">
        <f t="shared" ref="AB288:AB292" si="119">SUM(J288+M288+P288-S288-V288-Y288)</f>
        <v>2</v>
      </c>
      <c r="AC288" s="69">
        <f t="shared" si="116"/>
        <v>6</v>
      </c>
    </row>
    <row r="289" spans="1:30">
      <c r="A289" s="153" t="s">
        <v>155</v>
      </c>
      <c r="B289" s="155" t="s">
        <v>156</v>
      </c>
      <c r="C289" s="119"/>
      <c r="D289" s="105"/>
      <c r="E289" s="123" t="s">
        <v>383</v>
      </c>
      <c r="F289" s="14"/>
      <c r="G289" s="69">
        <f t="shared" si="112"/>
        <v>1</v>
      </c>
      <c r="H289" s="14">
        <v>1</v>
      </c>
      <c r="I289" s="14">
        <v>0</v>
      </c>
      <c r="J289" s="14">
        <v>0</v>
      </c>
      <c r="K289" s="15"/>
      <c r="L289" s="16"/>
      <c r="M289" s="17"/>
      <c r="N289" s="18"/>
      <c r="O289" s="18"/>
      <c r="P289" s="18"/>
      <c r="Q289" s="19"/>
      <c r="R289" s="16"/>
      <c r="S289" s="16"/>
      <c r="T289" s="15"/>
      <c r="U289" s="16"/>
      <c r="V289" s="17"/>
      <c r="W289" s="15">
        <v>1</v>
      </c>
      <c r="X289" s="16"/>
      <c r="Y289" s="17"/>
      <c r="Z289" s="14">
        <f t="shared" si="117"/>
        <v>0</v>
      </c>
      <c r="AA289" s="14">
        <f t="shared" si="118"/>
        <v>0</v>
      </c>
      <c r="AB289" s="14">
        <f t="shared" si="119"/>
        <v>0</v>
      </c>
      <c r="AC289" s="69">
        <f t="shared" si="116"/>
        <v>0</v>
      </c>
    </row>
    <row r="290" spans="1:30">
      <c r="A290" s="153" t="s">
        <v>157</v>
      </c>
      <c r="B290" s="155" t="s">
        <v>158</v>
      </c>
      <c r="C290" s="119"/>
      <c r="D290" s="105"/>
      <c r="E290" s="123" t="s">
        <v>383</v>
      </c>
      <c r="F290" s="14"/>
      <c r="G290" s="69">
        <f t="shared" si="112"/>
        <v>9</v>
      </c>
      <c r="H290" s="14">
        <v>0</v>
      </c>
      <c r="I290" s="14">
        <v>0</v>
      </c>
      <c r="J290" s="14">
        <v>9</v>
      </c>
      <c r="K290" s="15"/>
      <c r="L290" s="16"/>
      <c r="M290" s="17"/>
      <c r="N290" s="18"/>
      <c r="O290" s="18"/>
      <c r="P290" s="18"/>
      <c r="Q290" s="19"/>
      <c r="R290" s="16"/>
      <c r="S290" s="16"/>
      <c r="T290" s="15"/>
      <c r="U290" s="16"/>
      <c r="V290" s="17">
        <v>1</v>
      </c>
      <c r="W290" s="15"/>
      <c r="X290" s="16"/>
      <c r="Y290" s="17">
        <v>8</v>
      </c>
      <c r="Z290" s="14">
        <f t="shared" si="117"/>
        <v>0</v>
      </c>
      <c r="AA290" s="14">
        <f t="shared" si="118"/>
        <v>0</v>
      </c>
      <c r="AB290" s="14">
        <f t="shared" si="119"/>
        <v>0</v>
      </c>
      <c r="AC290" s="69">
        <f t="shared" si="116"/>
        <v>0</v>
      </c>
    </row>
    <row r="291" spans="1:30" ht="14.25">
      <c r="A291" s="153" t="s">
        <v>149</v>
      </c>
      <c r="B291" s="154" t="s">
        <v>150</v>
      </c>
      <c r="C291" s="119"/>
      <c r="D291" s="105"/>
      <c r="E291" s="123" t="s">
        <v>383</v>
      </c>
      <c r="F291" s="14"/>
      <c r="G291" s="69">
        <f t="shared" si="112"/>
        <v>4</v>
      </c>
      <c r="H291" s="14">
        <v>2</v>
      </c>
      <c r="I291" s="14">
        <v>2</v>
      </c>
      <c r="J291" s="14">
        <v>0</v>
      </c>
      <c r="K291" s="15"/>
      <c r="L291" s="16"/>
      <c r="M291" s="17"/>
      <c r="N291" s="18"/>
      <c r="O291" s="18"/>
      <c r="P291" s="18"/>
      <c r="Q291" s="19"/>
      <c r="R291" s="16"/>
      <c r="S291" s="16"/>
      <c r="T291" s="15"/>
      <c r="U291" s="16"/>
      <c r="V291" s="17"/>
      <c r="W291" s="15"/>
      <c r="X291" s="16"/>
      <c r="Y291" s="17"/>
      <c r="Z291" s="14">
        <f t="shared" si="117"/>
        <v>2</v>
      </c>
      <c r="AA291" s="14">
        <f t="shared" si="118"/>
        <v>2</v>
      </c>
      <c r="AB291" s="14">
        <f t="shared" si="119"/>
        <v>0</v>
      </c>
      <c r="AC291" s="69">
        <f t="shared" si="116"/>
        <v>4</v>
      </c>
    </row>
    <row r="292" spans="1:30" ht="14.25">
      <c r="A292" s="153" t="s">
        <v>153</v>
      </c>
      <c r="B292" s="154" t="s">
        <v>154</v>
      </c>
      <c r="C292" s="119"/>
      <c r="D292" s="105"/>
      <c r="E292" s="123" t="s">
        <v>385</v>
      </c>
      <c r="F292" s="14"/>
      <c r="G292" s="69">
        <f t="shared" si="112"/>
        <v>2</v>
      </c>
      <c r="H292" s="14">
        <v>2</v>
      </c>
      <c r="I292" s="14">
        <v>0</v>
      </c>
      <c r="J292" s="14">
        <v>0</v>
      </c>
      <c r="K292" s="15"/>
      <c r="L292" s="16"/>
      <c r="M292" s="17"/>
      <c r="N292" s="18"/>
      <c r="O292" s="18"/>
      <c r="P292" s="18"/>
      <c r="Q292" s="19"/>
      <c r="R292" s="16"/>
      <c r="S292" s="16"/>
      <c r="T292" s="15"/>
      <c r="U292" s="16"/>
      <c r="V292" s="17"/>
      <c r="W292" s="15"/>
      <c r="X292" s="16"/>
      <c r="Y292" s="17"/>
      <c r="Z292" s="14">
        <f t="shared" si="117"/>
        <v>2</v>
      </c>
      <c r="AA292" s="14">
        <f t="shared" si="118"/>
        <v>0</v>
      </c>
      <c r="AB292" s="14">
        <f t="shared" si="119"/>
        <v>0</v>
      </c>
      <c r="AC292" s="69">
        <f t="shared" si="116"/>
        <v>2</v>
      </c>
    </row>
    <row r="293" spans="1:30">
      <c r="A293" s="53" t="s">
        <v>26</v>
      </c>
      <c r="B293" s="54"/>
      <c r="C293" s="55"/>
      <c r="D293" s="115"/>
      <c r="E293" s="133"/>
      <c r="F293" s="56"/>
      <c r="G293" s="70">
        <f>COUNTIF(G287:G292,"&gt;0")</f>
        <v>6</v>
      </c>
      <c r="H293" s="86"/>
      <c r="I293" s="86"/>
      <c r="J293" s="87"/>
      <c r="K293" s="57"/>
      <c r="L293" s="58"/>
      <c r="M293" s="59"/>
      <c r="N293" s="58"/>
      <c r="O293" s="58"/>
      <c r="P293" s="58"/>
      <c r="Q293" s="60"/>
      <c r="R293" s="58"/>
      <c r="S293" s="58"/>
      <c r="T293" s="57"/>
      <c r="U293" s="58"/>
      <c r="V293" s="59"/>
      <c r="W293" s="57"/>
      <c r="X293" s="58"/>
      <c r="Y293" s="59"/>
      <c r="Z293" s="88"/>
      <c r="AA293" s="86"/>
      <c r="AB293" s="86"/>
      <c r="AC293" s="70">
        <f>COUNTIF(AC287:AC292,"&gt;0")</f>
        <v>4</v>
      </c>
    </row>
    <row r="294" spans="1:30" ht="13.5" thickBot="1">
      <c r="A294" s="61" t="s">
        <v>27</v>
      </c>
      <c r="B294" s="62"/>
      <c r="C294" s="63"/>
      <c r="D294" s="116"/>
      <c r="E294" s="134"/>
      <c r="F294" s="64"/>
      <c r="G294" s="89">
        <f>SUM(H294:J294)</f>
        <v>26</v>
      </c>
      <c r="H294" s="90">
        <f t="shared" ref="H294:M294" si="120">SUM(H287:H292)</f>
        <v>12</v>
      </c>
      <c r="I294" s="90">
        <f t="shared" si="120"/>
        <v>5</v>
      </c>
      <c r="J294" s="90">
        <f t="shared" si="120"/>
        <v>9</v>
      </c>
      <c r="K294" s="91">
        <f t="shared" si="120"/>
        <v>0</v>
      </c>
      <c r="L294" s="90">
        <f t="shared" si="120"/>
        <v>0</v>
      </c>
      <c r="M294" s="92">
        <f t="shared" si="120"/>
        <v>0</v>
      </c>
      <c r="N294" s="90">
        <f>+SUM(N287:N292)</f>
        <v>0</v>
      </c>
      <c r="O294" s="90">
        <f t="shared" ref="O294:AC294" si="121">SUM(O287:O292)</f>
        <v>0</v>
      </c>
      <c r="P294" s="90">
        <f t="shared" si="121"/>
        <v>2</v>
      </c>
      <c r="Q294" s="90">
        <f t="shared" si="121"/>
        <v>0</v>
      </c>
      <c r="R294" s="90">
        <f t="shared" si="121"/>
        <v>0</v>
      </c>
      <c r="S294" s="90">
        <f t="shared" si="121"/>
        <v>0</v>
      </c>
      <c r="T294" s="91">
        <f t="shared" si="121"/>
        <v>0</v>
      </c>
      <c r="U294" s="90">
        <f t="shared" si="121"/>
        <v>0</v>
      </c>
      <c r="V294" s="92">
        <f t="shared" si="121"/>
        <v>1</v>
      </c>
      <c r="W294" s="91">
        <f t="shared" si="121"/>
        <v>5</v>
      </c>
      <c r="X294" s="90">
        <f t="shared" si="121"/>
        <v>0</v>
      </c>
      <c r="Y294" s="92">
        <f t="shared" si="121"/>
        <v>8</v>
      </c>
      <c r="Z294" s="90">
        <f t="shared" si="121"/>
        <v>7</v>
      </c>
      <c r="AA294" s="90">
        <f t="shared" si="121"/>
        <v>5</v>
      </c>
      <c r="AB294" s="90">
        <f t="shared" si="121"/>
        <v>2</v>
      </c>
      <c r="AC294" s="93">
        <f t="shared" si="121"/>
        <v>14</v>
      </c>
    </row>
    <row r="295" spans="1:30"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</row>
    <row r="296" spans="1:30">
      <c r="A296" s="38" t="s">
        <v>538</v>
      </c>
      <c r="B296" s="39"/>
      <c r="C296" s="40"/>
      <c r="D296" s="112"/>
      <c r="E296" s="13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37"/>
    </row>
    <row r="297" spans="1:30" ht="14.25">
      <c r="A297" s="153" t="s">
        <v>541</v>
      </c>
      <c r="B297" s="154" t="s">
        <v>542</v>
      </c>
      <c r="C297" s="119"/>
      <c r="D297" s="105"/>
      <c r="E297" s="123"/>
      <c r="F297" s="14"/>
      <c r="G297" s="69">
        <f t="shared" ref="G297" si="122">SUM(H297+I297+J297)</f>
        <v>0</v>
      </c>
      <c r="H297" s="14">
        <v>0</v>
      </c>
      <c r="I297" s="14">
        <v>0</v>
      </c>
      <c r="J297" s="14">
        <v>0</v>
      </c>
      <c r="K297" s="15"/>
      <c r="L297" s="16"/>
      <c r="M297" s="17">
        <v>4</v>
      </c>
      <c r="N297" s="18"/>
      <c r="O297" s="18"/>
      <c r="P297" s="18"/>
      <c r="Q297" s="19"/>
      <c r="R297" s="16"/>
      <c r="S297" s="16"/>
      <c r="T297" s="15"/>
      <c r="U297" s="16"/>
      <c r="V297" s="17"/>
      <c r="W297" s="15"/>
      <c r="X297" s="16"/>
      <c r="Y297" s="17"/>
      <c r="Z297" s="14">
        <f t="shared" ref="Z297" si="123">SUM(H297+K297+N297-Q297-T297-W297)</f>
        <v>0</v>
      </c>
      <c r="AA297" s="14">
        <f t="shared" ref="AA297" si="124">SUM(I297+L297+O297-R297-U297-X297)</f>
        <v>0</v>
      </c>
      <c r="AB297" s="14">
        <f t="shared" ref="AB297" si="125">SUM(J297+M297+P297-S297-V297-Y297)</f>
        <v>4</v>
      </c>
      <c r="AC297" s="69">
        <f t="shared" ref="AC297" si="126">SUM(Z297+AA297+AB297)</f>
        <v>4</v>
      </c>
    </row>
    <row r="298" spans="1:30">
      <c r="A298" s="53" t="s">
        <v>539</v>
      </c>
      <c r="B298" s="54"/>
      <c r="C298" s="55"/>
      <c r="D298" s="115"/>
      <c r="E298" s="133"/>
      <c r="F298" s="56"/>
      <c r="G298" s="70">
        <f>COUNTIF(G297,"&gt;0")</f>
        <v>0</v>
      </c>
      <c r="H298" s="86"/>
      <c r="I298" s="86"/>
      <c r="J298" s="87"/>
      <c r="K298" s="57"/>
      <c r="L298" s="58"/>
      <c r="M298" s="59"/>
      <c r="N298" s="58"/>
      <c r="O298" s="58"/>
      <c r="P298" s="58"/>
      <c r="Q298" s="60"/>
      <c r="R298" s="58"/>
      <c r="S298" s="58"/>
      <c r="T298" s="57"/>
      <c r="U298" s="58"/>
      <c r="V298" s="59"/>
      <c r="W298" s="57"/>
      <c r="X298" s="58"/>
      <c r="Y298" s="59"/>
      <c r="Z298" s="88"/>
      <c r="AA298" s="86"/>
      <c r="AB298" s="86"/>
      <c r="AC298" s="70">
        <f>COUNTIF(AC297,"&gt;0")</f>
        <v>1</v>
      </c>
    </row>
    <row r="299" spans="1:30" ht="13.5" thickBot="1">
      <c r="A299" s="206" t="s">
        <v>540</v>
      </c>
      <c r="B299" s="207"/>
      <c r="C299" s="208"/>
      <c r="D299" s="209"/>
      <c r="E299" s="210"/>
      <c r="F299" s="211"/>
      <c r="G299" s="212">
        <f>SUM(H299:J299)</f>
        <v>0</v>
      </c>
      <c r="H299" s="213">
        <f>SUM(H297)</f>
        <v>0</v>
      </c>
      <c r="I299" s="213">
        <f>SUM(I297)</f>
        <v>0</v>
      </c>
      <c r="J299" s="213">
        <f>SUM(J297)</f>
        <v>0</v>
      </c>
      <c r="K299" s="214">
        <f t="shared" ref="K299:M299" si="127">SUM(K292:K297)</f>
        <v>0</v>
      </c>
      <c r="L299" s="213">
        <f t="shared" si="127"/>
        <v>0</v>
      </c>
      <c r="M299" s="215">
        <f t="shared" si="127"/>
        <v>4</v>
      </c>
      <c r="N299" s="213">
        <f>+SUM(N292:N297)</f>
        <v>0</v>
      </c>
      <c r="O299" s="213">
        <f t="shared" ref="O299:AC299" si="128">SUM(O292:O297)</f>
        <v>0</v>
      </c>
      <c r="P299" s="213">
        <f t="shared" si="128"/>
        <v>2</v>
      </c>
      <c r="Q299" s="213">
        <f t="shared" si="128"/>
        <v>0</v>
      </c>
      <c r="R299" s="213">
        <f t="shared" si="128"/>
        <v>0</v>
      </c>
      <c r="S299" s="213">
        <f t="shared" si="128"/>
        <v>0</v>
      </c>
      <c r="T299" s="214">
        <f t="shared" si="128"/>
        <v>0</v>
      </c>
      <c r="U299" s="213">
        <f t="shared" si="128"/>
        <v>0</v>
      </c>
      <c r="V299" s="215">
        <f t="shared" si="128"/>
        <v>1</v>
      </c>
      <c r="W299" s="214">
        <f t="shared" si="128"/>
        <v>5</v>
      </c>
      <c r="X299" s="213">
        <f t="shared" si="128"/>
        <v>0</v>
      </c>
      <c r="Y299" s="215">
        <f t="shared" si="128"/>
        <v>8</v>
      </c>
      <c r="Z299" s="90">
        <f t="shared" si="128"/>
        <v>9</v>
      </c>
      <c r="AA299" s="90">
        <f t="shared" si="128"/>
        <v>5</v>
      </c>
      <c r="AB299" s="90">
        <f t="shared" si="128"/>
        <v>6</v>
      </c>
      <c r="AC299" s="93">
        <f t="shared" si="128"/>
        <v>24</v>
      </c>
    </row>
    <row r="300" spans="1:30" ht="15">
      <c r="A300" s="205"/>
      <c r="B300" s="198"/>
      <c r="C300" s="205"/>
      <c r="D300" s="204"/>
      <c r="E300" s="198"/>
      <c r="F300" s="199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  <c r="Z300" s="95"/>
      <c r="AA300"/>
      <c r="AB300"/>
      <c r="AC300"/>
      <c r="AD300"/>
    </row>
    <row r="301" spans="1:30" ht="15">
      <c r="A301" s="203"/>
      <c r="B301" s="197"/>
      <c r="C301" s="205"/>
      <c r="D301" s="204"/>
      <c r="E301" s="198"/>
      <c r="F301" s="199"/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  <c r="T301" s="199"/>
      <c r="U301" s="199"/>
      <c r="V301" s="199"/>
      <c r="W301" s="199"/>
      <c r="X301" s="199"/>
      <c r="Y301" s="199"/>
      <c r="Z301" s="95"/>
      <c r="AA301"/>
      <c r="AB301"/>
      <c r="AC301"/>
      <c r="AD301"/>
    </row>
    <row r="302" spans="1:30" ht="15">
      <c r="A302" s="205"/>
      <c r="B302" s="200"/>
      <c r="C302" s="205"/>
      <c r="D302" s="204"/>
      <c r="E302" s="198"/>
      <c r="F302" s="199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  <c r="T302" s="199"/>
      <c r="U302" s="199"/>
      <c r="V302" s="199"/>
      <c r="W302" s="199"/>
      <c r="X302" s="199"/>
      <c r="Y302" s="199"/>
      <c r="Z302" s="95"/>
      <c r="AA302"/>
      <c r="AB302"/>
      <c r="AC302"/>
      <c r="AD302"/>
    </row>
    <row r="303" spans="1:30" ht="15">
      <c r="A303" s="205"/>
      <c r="B303" s="200"/>
      <c r="C303" s="205"/>
      <c r="D303" s="204"/>
      <c r="E303" s="198"/>
      <c r="F303" s="199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  <c r="T303" s="199"/>
      <c r="U303" s="199"/>
      <c r="V303" s="199"/>
      <c r="W303" s="199"/>
      <c r="X303" s="199"/>
      <c r="Y303" s="199"/>
      <c r="Z303" s="95"/>
      <c r="AA303"/>
      <c r="AB303"/>
      <c r="AC303"/>
      <c r="AD303"/>
    </row>
    <row r="304" spans="1:30" ht="15">
      <c r="A304" s="205"/>
      <c r="B304" s="200"/>
      <c r="C304" s="205"/>
      <c r="D304" s="204"/>
      <c r="E304" s="198"/>
      <c r="F304" s="199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  <c r="T304" s="199"/>
      <c r="U304" s="199"/>
      <c r="V304" s="199"/>
      <c r="W304" s="199"/>
      <c r="X304" s="199"/>
      <c r="Y304" s="199"/>
      <c r="Z304" s="95"/>
      <c r="AA304"/>
      <c r="AB304"/>
      <c r="AC304"/>
      <c r="AD304"/>
    </row>
    <row r="305" spans="1:30" ht="15">
      <c r="A305" s="205"/>
      <c r="B305" s="200"/>
      <c r="C305" s="205"/>
      <c r="D305" s="204"/>
      <c r="E305" s="198"/>
      <c r="F305" s="199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  <c r="T305" s="199"/>
      <c r="U305" s="199"/>
      <c r="V305" s="199"/>
      <c r="W305" s="199"/>
      <c r="X305" s="199"/>
      <c r="Y305" s="199"/>
      <c r="Z305" s="95"/>
      <c r="AA305"/>
      <c r="AB305"/>
      <c r="AC305"/>
      <c r="AD305"/>
    </row>
    <row r="306" spans="1:30" ht="15">
      <c r="A306" s="205"/>
      <c r="B306" s="200"/>
      <c r="C306" s="205"/>
      <c r="D306" s="204"/>
      <c r="E306" s="198"/>
      <c r="F306" s="199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  <c r="T306" s="199"/>
      <c r="U306" s="199"/>
      <c r="V306" s="199"/>
      <c r="W306" s="199"/>
      <c r="X306" s="199"/>
      <c r="Y306" s="199"/>
      <c r="Z306" s="95"/>
      <c r="AA306"/>
      <c r="AB306"/>
      <c r="AC306"/>
      <c r="AD306"/>
    </row>
    <row r="307" spans="1:30" ht="15">
      <c r="A307" s="205"/>
      <c r="B307" s="200"/>
      <c r="C307" s="205"/>
      <c r="D307" s="204"/>
      <c r="E307" s="198"/>
      <c r="F307" s="199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  <c r="T307" s="199"/>
      <c r="U307" s="199"/>
      <c r="V307" s="199"/>
      <c r="W307" s="199"/>
      <c r="X307" s="199"/>
      <c r="Y307" s="199"/>
      <c r="Z307" s="95"/>
      <c r="AA307"/>
      <c r="AB307"/>
      <c r="AC307"/>
      <c r="AD307"/>
    </row>
    <row r="308" spans="1:30" ht="15">
      <c r="A308" s="205"/>
      <c r="B308" s="200"/>
      <c r="C308" s="205"/>
      <c r="D308" s="204"/>
      <c r="E308" s="198"/>
      <c r="F308" s="199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  <c r="T308" s="199"/>
      <c r="U308" s="199"/>
      <c r="V308" s="199"/>
      <c r="W308" s="199"/>
      <c r="X308" s="199"/>
      <c r="Y308" s="199"/>
      <c r="Z308" s="95"/>
      <c r="AA308"/>
      <c r="AB308"/>
      <c r="AC308"/>
      <c r="AD308"/>
    </row>
    <row r="309" spans="1:30" ht="15">
      <c r="A309" s="205"/>
      <c r="B309" s="200"/>
      <c r="C309" s="203"/>
      <c r="D309" s="204"/>
      <c r="E309" s="198"/>
      <c r="F309" s="199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  <c r="T309" s="199"/>
      <c r="U309" s="199"/>
      <c r="V309" s="199"/>
      <c r="W309" s="199"/>
      <c r="X309" s="199"/>
      <c r="Y309" s="199"/>
      <c r="Z309" s="95"/>
      <c r="AA309"/>
      <c r="AB309"/>
      <c r="AC309"/>
      <c r="AD309"/>
    </row>
    <row r="310" spans="1:30" ht="15">
      <c r="A310" s="203"/>
      <c r="B310" s="197"/>
      <c r="C310" s="203"/>
      <c r="D310" s="204"/>
      <c r="E310" s="198"/>
      <c r="F310" s="199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  <c r="T310" s="199"/>
      <c r="U310" s="199"/>
      <c r="V310" s="199"/>
      <c r="W310" s="199"/>
      <c r="X310" s="199"/>
      <c r="Y310" s="199"/>
      <c r="AA310"/>
      <c r="AB310"/>
      <c r="AC310"/>
      <c r="AD310"/>
    </row>
    <row r="311" spans="1:30" ht="15">
      <c r="A311" s="203"/>
      <c r="B311" s="220"/>
      <c r="C311" s="220"/>
      <c r="D311" s="220"/>
      <c r="E311" s="220"/>
      <c r="F311" s="220"/>
      <c r="G311" s="220"/>
      <c r="H311" s="220"/>
      <c r="I311" s="220"/>
      <c r="J311" s="220"/>
      <c r="K311" s="199"/>
      <c r="L311" s="220"/>
      <c r="M311" s="220"/>
      <c r="N311" s="220"/>
      <c r="O311" s="220"/>
      <c r="P311" s="220"/>
      <c r="Q311" s="219"/>
      <c r="R311" s="219"/>
      <c r="S311" s="219"/>
      <c r="T311" s="219"/>
      <c r="U311" s="219"/>
      <c r="V311" s="219"/>
      <c r="W311" s="219"/>
      <c r="X311" s="219"/>
      <c r="Y311" s="199"/>
      <c r="AA311"/>
      <c r="AB311"/>
      <c r="AC311"/>
      <c r="AD311"/>
    </row>
    <row r="312" spans="1:30" ht="15">
      <c r="A312" s="201"/>
      <c r="B312" s="202"/>
      <c r="C312" s="219"/>
      <c r="D312" s="219"/>
      <c r="E312" s="219"/>
      <c r="F312" s="219"/>
      <c r="G312" s="232"/>
      <c r="H312" s="232"/>
      <c r="I312" s="232"/>
      <c r="J312" s="232"/>
      <c r="K312" s="199"/>
      <c r="L312" s="220"/>
      <c r="M312" s="220"/>
      <c r="N312" s="220"/>
      <c r="O312" s="220"/>
      <c r="P312" s="220"/>
      <c r="Q312" s="219"/>
      <c r="R312" s="219"/>
      <c r="S312" s="219"/>
      <c r="T312" s="219"/>
      <c r="U312" s="219"/>
      <c r="V312" s="219"/>
      <c r="W312" s="219"/>
      <c r="X312" s="219"/>
      <c r="Y312" s="199"/>
      <c r="AA312"/>
      <c r="AB312"/>
      <c r="AC312"/>
      <c r="AD312"/>
    </row>
    <row r="313" spans="1:30" ht="15">
      <c r="A313" s="201"/>
      <c r="B313" s="202"/>
      <c r="C313" s="219"/>
      <c r="D313" s="219"/>
      <c r="E313" s="219"/>
      <c r="F313" s="219"/>
      <c r="G313" s="217"/>
      <c r="H313" s="217"/>
      <c r="I313" s="217"/>
      <c r="J313" s="217"/>
      <c r="K313" s="199"/>
      <c r="L313" s="220"/>
      <c r="M313" s="220"/>
      <c r="N313" s="220"/>
      <c r="O313" s="220"/>
      <c r="P313" s="220"/>
      <c r="Q313" s="219"/>
      <c r="R313" s="219"/>
      <c r="S313" s="219"/>
      <c r="T313" s="219"/>
      <c r="U313" s="219"/>
      <c r="V313" s="219"/>
      <c r="W313" s="219"/>
      <c r="X313" s="219"/>
      <c r="Y313" s="199"/>
      <c r="AA313"/>
      <c r="AB313"/>
      <c r="AC313"/>
      <c r="AD313"/>
    </row>
    <row r="314" spans="1:30" ht="15">
      <c r="A314" s="201"/>
      <c r="B314" s="202"/>
      <c r="C314" s="219"/>
      <c r="D314" s="219"/>
      <c r="E314" s="219"/>
      <c r="F314" s="219"/>
      <c r="G314" s="217"/>
      <c r="H314" s="217"/>
      <c r="I314" s="217"/>
      <c r="J314" s="217"/>
      <c r="K314" s="199"/>
      <c r="L314" s="220"/>
      <c r="M314" s="220"/>
      <c r="N314" s="220"/>
      <c r="O314" s="220"/>
      <c r="P314" s="220"/>
      <c r="Q314" s="219"/>
      <c r="R314" s="219"/>
      <c r="S314" s="219"/>
      <c r="T314" s="219"/>
      <c r="U314" s="219"/>
      <c r="V314" s="219"/>
      <c r="W314" s="219"/>
      <c r="X314" s="219"/>
      <c r="Y314" s="199"/>
      <c r="AA314"/>
      <c r="AB314"/>
      <c r="AC314"/>
      <c r="AD314"/>
    </row>
    <row r="315" spans="1:30" ht="15">
      <c r="A315" s="201"/>
      <c r="B315" s="202"/>
      <c r="C315" s="219"/>
      <c r="D315" s="219"/>
      <c r="E315" s="219"/>
      <c r="F315" s="219"/>
      <c r="G315" s="217"/>
      <c r="H315" s="217"/>
      <c r="I315" s="217"/>
      <c r="J315" s="217"/>
      <c r="K315" s="199"/>
      <c r="L315" s="220"/>
      <c r="M315" s="220"/>
      <c r="N315" s="220"/>
      <c r="O315" s="220"/>
      <c r="P315" s="220"/>
      <c r="Q315" s="219"/>
      <c r="R315" s="219"/>
      <c r="S315" s="219"/>
      <c r="T315" s="219"/>
      <c r="U315" s="219"/>
      <c r="V315" s="219"/>
      <c r="W315" s="219"/>
      <c r="X315" s="219"/>
      <c r="Y315" s="199"/>
      <c r="AA315"/>
      <c r="AB315"/>
      <c r="AC315"/>
      <c r="AD315"/>
    </row>
    <row r="316" spans="1:30" ht="15">
      <c r="A316" s="201"/>
      <c r="B316" s="202"/>
      <c r="C316" s="219"/>
      <c r="D316" s="219"/>
      <c r="E316" s="219"/>
      <c r="F316" s="219"/>
      <c r="G316" s="217"/>
      <c r="H316" s="217"/>
      <c r="I316" s="217"/>
      <c r="J316" s="217"/>
      <c r="K316" s="199"/>
      <c r="L316" s="220"/>
      <c r="M316" s="220"/>
      <c r="N316" s="220"/>
      <c r="O316" s="220"/>
      <c r="P316" s="220"/>
      <c r="Q316" s="219"/>
      <c r="R316" s="219"/>
      <c r="S316" s="219"/>
      <c r="T316" s="219"/>
      <c r="U316" s="219"/>
      <c r="V316" s="219"/>
      <c r="W316" s="219"/>
      <c r="X316" s="219"/>
      <c r="Y316" s="199"/>
      <c r="AA316"/>
      <c r="AB316"/>
      <c r="AC316"/>
      <c r="AD316"/>
    </row>
    <row r="317" spans="1:30" ht="15">
      <c r="A317" s="201"/>
      <c r="B317" s="202"/>
      <c r="C317" s="219"/>
      <c r="D317" s="219"/>
      <c r="E317" s="219"/>
      <c r="F317" s="219"/>
      <c r="G317" s="217"/>
      <c r="H317" s="217"/>
      <c r="I317" s="217"/>
      <c r="J317" s="217"/>
      <c r="K317" s="199"/>
      <c r="L317" s="220"/>
      <c r="M317" s="220"/>
      <c r="N317" s="220"/>
      <c r="O317" s="220"/>
      <c r="P317" s="220"/>
      <c r="Q317" s="219"/>
      <c r="R317" s="219"/>
      <c r="S317" s="219"/>
      <c r="T317" s="219"/>
      <c r="U317" s="219"/>
      <c r="V317" s="219"/>
      <c r="W317" s="219"/>
      <c r="X317" s="219"/>
      <c r="Y317" s="199"/>
      <c r="AA317"/>
      <c r="AB317"/>
      <c r="AC317"/>
      <c r="AD317"/>
    </row>
    <row r="318" spans="1:30" ht="15">
      <c r="A318" s="201"/>
      <c r="B318" s="202"/>
      <c r="C318" s="219"/>
      <c r="D318" s="219"/>
      <c r="E318" s="219"/>
      <c r="F318" s="219"/>
      <c r="G318" s="217"/>
      <c r="H318" s="217"/>
      <c r="I318" s="217"/>
      <c r="J318" s="217"/>
      <c r="K318" s="199"/>
      <c r="L318" s="220"/>
      <c r="M318" s="220"/>
      <c r="N318" s="220"/>
      <c r="O318" s="220"/>
      <c r="P318" s="220"/>
      <c r="Q318" s="219"/>
      <c r="R318" s="219"/>
      <c r="S318" s="219"/>
      <c r="T318" s="219"/>
      <c r="U318" s="219"/>
      <c r="V318" s="219"/>
      <c r="W318" s="219"/>
      <c r="X318" s="219"/>
      <c r="Y318" s="199"/>
      <c r="AA318"/>
      <c r="AB318"/>
      <c r="AC318"/>
      <c r="AD318"/>
    </row>
    <row r="319" spans="1:30" ht="15">
      <c r="A319" s="201"/>
      <c r="B319" s="202"/>
      <c r="C319" s="219"/>
      <c r="D319" s="219"/>
      <c r="E319" s="219"/>
      <c r="F319" s="219"/>
      <c r="G319" s="217"/>
      <c r="H319" s="217"/>
      <c r="I319" s="217"/>
      <c r="J319" s="217"/>
      <c r="K319" s="199"/>
      <c r="L319" s="220"/>
      <c r="M319" s="220"/>
      <c r="N319" s="220"/>
      <c r="O319" s="220"/>
      <c r="P319" s="220"/>
      <c r="Q319" s="219"/>
      <c r="R319" s="219"/>
      <c r="S319" s="219"/>
      <c r="T319" s="219"/>
      <c r="U319" s="219"/>
      <c r="V319" s="219"/>
      <c r="W319" s="219"/>
      <c r="X319" s="219"/>
      <c r="Y319" s="199"/>
      <c r="AA319"/>
      <c r="AB319"/>
      <c r="AC319"/>
      <c r="AD319"/>
    </row>
    <row r="320" spans="1:30" ht="15">
      <c r="A320" s="201"/>
      <c r="B320" s="202"/>
      <c r="C320" s="219"/>
      <c r="D320" s="219"/>
      <c r="E320" s="219"/>
      <c r="F320" s="219"/>
      <c r="G320" s="217"/>
      <c r="H320" s="217"/>
      <c r="I320" s="217"/>
      <c r="J320" s="217"/>
      <c r="K320" s="199"/>
      <c r="L320" s="201"/>
      <c r="M320" s="201"/>
      <c r="N320" s="201"/>
      <c r="O320" s="201"/>
      <c r="P320" s="201"/>
      <c r="Q320" s="202"/>
      <c r="R320" s="202"/>
      <c r="S320" s="202"/>
      <c r="T320" s="202"/>
      <c r="U320" s="202"/>
      <c r="V320" s="202"/>
      <c r="W320" s="202"/>
      <c r="X320" s="202"/>
      <c r="Y320" s="199"/>
      <c r="AA320"/>
      <c r="AB320"/>
      <c r="AC320"/>
      <c r="AD320"/>
    </row>
    <row r="321" spans="1:25">
      <c r="A321" s="205"/>
      <c r="B321" s="197"/>
      <c r="C321" s="217"/>
      <c r="D321" s="217"/>
      <c r="E321" s="217"/>
      <c r="F321" s="217"/>
      <c r="G321" s="217"/>
      <c r="H321" s="217"/>
      <c r="I321" s="217"/>
      <c r="J321" s="217"/>
      <c r="K321" s="199"/>
      <c r="L321" s="218"/>
      <c r="M321" s="218"/>
      <c r="N321" s="218"/>
      <c r="O321" s="218"/>
      <c r="P321" s="218"/>
      <c r="Q321" s="219"/>
      <c r="R321" s="219"/>
      <c r="S321" s="219"/>
      <c r="T321" s="219"/>
      <c r="U321" s="219"/>
      <c r="V321" s="219"/>
      <c r="W321" s="219"/>
      <c r="X321" s="219"/>
      <c r="Y321" s="199"/>
    </row>
    <row r="322" spans="1:25">
      <c r="A322" s="201"/>
      <c r="B322" s="202"/>
      <c r="C322" s="219"/>
      <c r="D322" s="219"/>
      <c r="E322" s="219"/>
      <c r="F322" s="219"/>
      <c r="G322" s="217"/>
      <c r="H322" s="217"/>
      <c r="I322" s="217"/>
      <c r="J322" s="217"/>
      <c r="K322" s="199"/>
      <c r="L322" s="220"/>
      <c r="M322" s="220"/>
      <c r="N322" s="220"/>
      <c r="O322" s="220"/>
      <c r="P322" s="220"/>
      <c r="Q322" s="219"/>
      <c r="R322" s="219"/>
      <c r="S322" s="219"/>
      <c r="T322" s="219"/>
      <c r="U322" s="219"/>
      <c r="V322" s="219"/>
      <c r="W322" s="219"/>
      <c r="X322" s="219"/>
      <c r="Y322" s="199"/>
    </row>
    <row r="323" spans="1:25">
      <c r="A323" s="203"/>
      <c r="B323" s="197"/>
      <c r="C323" s="217"/>
      <c r="D323" s="217"/>
      <c r="E323" s="217"/>
      <c r="F323" s="217"/>
      <c r="G323" s="217"/>
      <c r="H323" s="217"/>
      <c r="I323" s="217"/>
      <c r="J323" s="217"/>
      <c r="K323" s="199"/>
      <c r="L323" s="218"/>
      <c r="M323" s="218"/>
      <c r="N323" s="218"/>
      <c r="O323" s="218"/>
      <c r="P323" s="218"/>
      <c r="Q323" s="219"/>
      <c r="R323" s="219"/>
      <c r="S323" s="219"/>
      <c r="T323" s="219"/>
      <c r="U323" s="219"/>
      <c r="V323" s="219"/>
      <c r="W323" s="219"/>
      <c r="X323" s="219"/>
      <c r="Y323" s="199"/>
    </row>
    <row r="324" spans="1:25">
      <c r="A324" s="203"/>
      <c r="B324" s="197"/>
      <c r="C324" s="203"/>
      <c r="D324" s="204"/>
      <c r="E324" s="198"/>
      <c r="F324" s="199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  <c r="W324" s="199"/>
      <c r="X324" s="199"/>
      <c r="Y324" s="199"/>
    </row>
    <row r="325" spans="1:25">
      <c r="A325" s="205"/>
      <c r="B325" s="197"/>
      <c r="C325" s="203"/>
      <c r="D325" s="204"/>
      <c r="E325" s="198"/>
      <c r="F325" s="199"/>
      <c r="G325" s="199"/>
      <c r="H325" s="199"/>
      <c r="I325" s="199"/>
      <c r="J325" s="199"/>
      <c r="K325" s="202"/>
      <c r="L325" s="202"/>
      <c r="M325" s="202"/>
      <c r="N325" s="202"/>
      <c r="O325" s="202"/>
      <c r="P325" s="202"/>
      <c r="Q325" s="202"/>
      <c r="R325" s="202"/>
      <c r="S325" s="202"/>
      <c r="T325" s="202"/>
      <c r="U325" s="202"/>
      <c r="V325" s="202"/>
      <c r="W325" s="199"/>
      <c r="X325" s="199"/>
      <c r="Y325" s="199"/>
    </row>
    <row r="326" spans="1:25">
      <c r="A326" s="205"/>
      <c r="B326" s="197"/>
      <c r="C326" s="203"/>
      <c r="D326" s="204"/>
      <c r="E326" s="198"/>
      <c r="F326" s="199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  <c r="T326" s="199"/>
      <c r="U326" s="199"/>
      <c r="V326" s="199"/>
      <c r="W326" s="199"/>
      <c r="X326" s="199"/>
      <c r="Y326" s="199"/>
    </row>
    <row r="327" spans="1:25">
      <c r="A327" s="205"/>
      <c r="B327" s="197"/>
      <c r="C327" s="203"/>
      <c r="D327" s="204"/>
      <c r="E327" s="198"/>
      <c r="F327" s="199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  <c r="T327" s="199"/>
      <c r="U327" s="199"/>
      <c r="V327" s="199"/>
      <c r="W327" s="199"/>
      <c r="X327" s="199"/>
      <c r="Y327" s="199"/>
    </row>
    <row r="328" spans="1:25">
      <c r="A328" s="205"/>
      <c r="B328" s="197"/>
      <c r="C328" s="205"/>
      <c r="D328" s="204"/>
      <c r="E328" s="198"/>
      <c r="F328" s="199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  <c r="T328" s="199"/>
      <c r="U328" s="199"/>
      <c r="V328" s="199"/>
      <c r="W328" s="199"/>
      <c r="X328" s="199"/>
      <c r="Y328" s="199"/>
    </row>
    <row r="329" spans="1:25">
      <c r="A329" s="203"/>
      <c r="B329" s="197"/>
      <c r="C329" s="205"/>
      <c r="D329" s="204"/>
      <c r="E329" s="198"/>
      <c r="F329" s="199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  <c r="T329" s="199"/>
      <c r="U329" s="199"/>
      <c r="V329" s="199"/>
      <c r="W329" s="199"/>
      <c r="X329" s="199"/>
      <c r="Y329" s="199"/>
    </row>
    <row r="330" spans="1:25">
      <c r="A330" s="205"/>
      <c r="B330" s="200"/>
      <c r="C330" s="205"/>
      <c r="D330" s="204"/>
      <c r="E330" s="198"/>
      <c r="F330" s="199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  <c r="T330" s="199"/>
      <c r="U330" s="199"/>
      <c r="V330" s="199"/>
      <c r="W330" s="199"/>
      <c r="X330" s="199"/>
      <c r="Y330" s="199"/>
    </row>
    <row r="331" spans="1:25">
      <c r="A331" s="205"/>
      <c r="B331" s="200"/>
      <c r="C331" s="205"/>
      <c r="D331" s="204"/>
      <c r="E331" s="198"/>
      <c r="F331" s="199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  <c r="T331" s="199"/>
      <c r="U331" s="199"/>
      <c r="V331" s="199"/>
      <c r="W331" s="199"/>
      <c r="X331" s="199"/>
      <c r="Y331" s="199"/>
    </row>
    <row r="332" spans="1:25">
      <c r="A332" s="205"/>
      <c r="B332" s="200"/>
      <c r="C332" s="205"/>
      <c r="D332" s="204"/>
      <c r="E332" s="198"/>
      <c r="F332" s="199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  <c r="T332" s="199"/>
      <c r="U332" s="199"/>
      <c r="V332" s="199"/>
      <c r="W332" s="199"/>
      <c r="X332" s="199"/>
      <c r="Y332" s="199"/>
    </row>
    <row r="333" spans="1:25">
      <c r="A333" s="205"/>
      <c r="B333" s="200"/>
      <c r="C333" s="205"/>
      <c r="D333" s="204"/>
      <c r="E333" s="198"/>
      <c r="F333" s="199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  <c r="T333" s="199"/>
      <c r="U333" s="199"/>
      <c r="V333" s="199"/>
      <c r="W333" s="199"/>
      <c r="X333" s="199"/>
      <c r="Y333" s="199"/>
    </row>
    <row r="334" spans="1:25">
      <c r="A334" s="205"/>
      <c r="B334" s="200"/>
      <c r="C334" s="205"/>
      <c r="D334" s="204"/>
      <c r="E334" s="198"/>
      <c r="F334" s="199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  <c r="T334" s="199"/>
      <c r="U334" s="199"/>
      <c r="V334" s="199"/>
      <c r="W334" s="199"/>
      <c r="X334" s="199"/>
      <c r="Y334" s="199"/>
    </row>
    <row r="335" spans="1:25">
      <c r="A335" s="205"/>
      <c r="B335" s="200"/>
      <c r="C335" s="205"/>
      <c r="D335" s="204"/>
      <c r="E335" s="198"/>
      <c r="F335" s="199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  <c r="T335" s="199"/>
      <c r="U335" s="199"/>
      <c r="V335" s="199"/>
      <c r="W335" s="199"/>
      <c r="X335" s="199"/>
      <c r="Y335" s="199"/>
    </row>
    <row r="336" spans="1:25">
      <c r="A336" s="205"/>
      <c r="B336" s="200"/>
      <c r="C336" s="205"/>
      <c r="D336" s="204"/>
      <c r="E336" s="198"/>
      <c r="F336" s="199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  <c r="T336" s="199"/>
      <c r="U336" s="199"/>
      <c r="V336" s="199"/>
      <c r="W336" s="199"/>
      <c r="X336" s="199"/>
      <c r="Y336" s="199"/>
    </row>
    <row r="337" spans="1:25">
      <c r="A337" s="205"/>
      <c r="B337" s="200"/>
      <c r="C337" s="203"/>
      <c r="D337" s="204"/>
      <c r="E337" s="198"/>
      <c r="F337" s="199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  <c r="T337" s="199"/>
      <c r="U337" s="199"/>
      <c r="V337" s="199"/>
      <c r="W337" s="199"/>
      <c r="X337" s="199"/>
      <c r="Y337" s="199"/>
    </row>
    <row r="338" spans="1:25">
      <c r="A338" s="203"/>
      <c r="B338" s="197"/>
      <c r="C338" s="203"/>
      <c r="D338" s="204"/>
      <c r="E338" s="198"/>
      <c r="F338" s="199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  <c r="T338" s="199"/>
      <c r="U338" s="199"/>
      <c r="V338" s="199"/>
      <c r="W338" s="199"/>
      <c r="X338" s="199"/>
      <c r="Y338" s="199"/>
    </row>
    <row r="339" spans="1:25">
      <c r="A339" s="216"/>
      <c r="B339" s="216"/>
      <c r="C339" s="203"/>
      <c r="D339" s="204"/>
      <c r="E339" s="198"/>
      <c r="F339" s="199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  <c r="T339" s="199"/>
      <c r="U339" s="199"/>
      <c r="V339" s="199"/>
      <c r="W339" s="199"/>
      <c r="X339" s="199"/>
      <c r="Y339" s="199"/>
    </row>
    <row r="340" spans="1:25">
      <c r="A340" s="216"/>
      <c r="B340" s="216"/>
      <c r="C340" s="203"/>
      <c r="D340" s="204"/>
      <c r="E340" s="198"/>
      <c r="F340" s="199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  <c r="T340" s="199"/>
      <c r="U340" s="199"/>
      <c r="V340" s="199"/>
      <c r="W340" s="199"/>
      <c r="X340" s="199"/>
      <c r="Y340" s="199"/>
    </row>
    <row r="341" spans="1:25">
      <c r="A341" s="216"/>
      <c r="B341" s="216"/>
      <c r="C341" s="203"/>
      <c r="D341" s="204"/>
      <c r="E341" s="198"/>
      <c r="F341" s="199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  <c r="T341" s="199"/>
      <c r="U341" s="199"/>
      <c r="V341" s="199"/>
      <c r="W341" s="199"/>
      <c r="X341" s="199"/>
      <c r="Y341" s="199"/>
    </row>
    <row r="342" spans="1:25">
      <c r="A342" s="216"/>
      <c r="B342" s="216"/>
      <c r="C342" s="203"/>
      <c r="D342" s="204"/>
      <c r="E342" s="198"/>
      <c r="F342" s="199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  <c r="T342" s="199"/>
      <c r="U342" s="199"/>
      <c r="V342" s="199"/>
      <c r="W342" s="199"/>
      <c r="X342" s="199"/>
      <c r="Y342" s="199"/>
    </row>
    <row r="343" spans="1:25">
      <c r="A343" s="216"/>
      <c r="B343" s="216"/>
      <c r="C343" s="203"/>
      <c r="D343" s="204"/>
      <c r="E343" s="198"/>
      <c r="F343" s="199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  <c r="T343" s="199"/>
      <c r="U343" s="199"/>
      <c r="V343" s="199"/>
      <c r="W343" s="199"/>
      <c r="X343" s="199"/>
      <c r="Y343" s="199"/>
    </row>
    <row r="344" spans="1:25">
      <c r="A344" s="216"/>
      <c r="B344" s="216"/>
      <c r="C344" s="203"/>
      <c r="D344" s="204"/>
      <c r="E344" s="198"/>
      <c r="F344" s="199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  <c r="T344" s="199"/>
      <c r="U344" s="199"/>
      <c r="V344" s="199"/>
      <c r="W344" s="199"/>
      <c r="X344" s="199"/>
      <c r="Y344" s="199"/>
    </row>
    <row r="345" spans="1:25">
      <c r="A345" s="216"/>
      <c r="B345" s="216"/>
      <c r="C345" s="203"/>
      <c r="D345" s="204"/>
      <c r="E345" s="198"/>
      <c r="F345" s="199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  <c r="T345" s="199"/>
      <c r="U345" s="199"/>
      <c r="V345" s="199"/>
      <c r="W345" s="199"/>
      <c r="X345" s="199"/>
      <c r="Y345" s="199"/>
    </row>
    <row r="346" spans="1:25">
      <c r="A346" s="216"/>
      <c r="B346" s="216"/>
      <c r="C346" s="203"/>
      <c r="D346" s="204"/>
      <c r="E346" s="198"/>
      <c r="F346" s="199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  <c r="T346" s="199"/>
      <c r="U346" s="199"/>
      <c r="V346" s="199"/>
      <c r="W346" s="199"/>
      <c r="X346" s="199"/>
      <c r="Y346" s="199"/>
    </row>
    <row r="347" spans="1:25">
      <c r="A347" s="216"/>
      <c r="B347" s="216"/>
      <c r="C347" s="203"/>
      <c r="D347" s="204"/>
      <c r="E347" s="198"/>
      <c r="F347" s="199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  <c r="T347" s="199"/>
      <c r="U347" s="199"/>
      <c r="V347" s="199"/>
      <c r="W347" s="199"/>
      <c r="X347" s="199"/>
      <c r="Y347" s="199"/>
    </row>
    <row r="348" spans="1:25">
      <c r="A348" s="216"/>
      <c r="B348" s="216"/>
      <c r="C348" s="203"/>
      <c r="D348" s="204"/>
      <c r="E348" s="198"/>
      <c r="F348" s="199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  <c r="T348" s="199"/>
      <c r="U348" s="199"/>
      <c r="V348" s="199"/>
      <c r="W348" s="199"/>
      <c r="X348" s="199"/>
      <c r="Y348" s="199"/>
    </row>
    <row r="349" spans="1:25">
      <c r="A349" s="216"/>
      <c r="B349" s="216"/>
      <c r="C349" s="203"/>
      <c r="D349" s="204"/>
      <c r="E349" s="198"/>
      <c r="F349" s="199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  <c r="T349" s="199"/>
      <c r="U349" s="199"/>
      <c r="V349" s="199"/>
      <c r="W349" s="199"/>
      <c r="X349" s="199"/>
      <c r="Y349" s="199"/>
    </row>
    <row r="350" spans="1:25">
      <c r="B350" s="165"/>
    </row>
  </sheetData>
  <sheetProtection password="8D51" sheet="1" objects="1" scenarios="1"/>
  <sortState ref="A260:WWK267">
    <sortCondition ref="B260:B267"/>
  </sortState>
  <mergeCells count="76">
    <mergeCell ref="G320:J320"/>
    <mergeCell ref="E1:E3"/>
    <mergeCell ref="A1:A3"/>
    <mergeCell ref="B1:B3"/>
    <mergeCell ref="C1:C3"/>
    <mergeCell ref="D1:D3"/>
    <mergeCell ref="F1:F3"/>
    <mergeCell ref="G1:G3"/>
    <mergeCell ref="H1:J1"/>
    <mergeCell ref="C314:F314"/>
    <mergeCell ref="G314:J314"/>
    <mergeCell ref="C316:F316"/>
    <mergeCell ref="G316:J316"/>
    <mergeCell ref="C319:F319"/>
    <mergeCell ref="G319:J319"/>
    <mergeCell ref="C320:F320"/>
    <mergeCell ref="AC1:AC2"/>
    <mergeCell ref="H2:J2"/>
    <mergeCell ref="AA2:AB2"/>
    <mergeCell ref="Q1:S2"/>
    <mergeCell ref="B311:J311"/>
    <mergeCell ref="L311:P312"/>
    <mergeCell ref="Q311:X311"/>
    <mergeCell ref="C312:F312"/>
    <mergeCell ref="G312:J312"/>
    <mergeCell ref="Q312:T312"/>
    <mergeCell ref="U312:X312"/>
    <mergeCell ref="K1:M2"/>
    <mergeCell ref="N1:P2"/>
    <mergeCell ref="T1:V2"/>
    <mergeCell ref="W1:Y2"/>
    <mergeCell ref="Z1:AB1"/>
    <mergeCell ref="L314:P314"/>
    <mergeCell ref="Q314:T314"/>
    <mergeCell ref="U314:X314"/>
    <mergeCell ref="C313:F313"/>
    <mergeCell ref="G313:J313"/>
    <mergeCell ref="L313:P313"/>
    <mergeCell ref="Q313:T313"/>
    <mergeCell ref="U313:X313"/>
    <mergeCell ref="L316:P316"/>
    <mergeCell ref="Q316:T316"/>
    <mergeCell ref="U316:X316"/>
    <mergeCell ref="C315:F315"/>
    <mergeCell ref="G315:J315"/>
    <mergeCell ref="L315:P315"/>
    <mergeCell ref="Q315:T315"/>
    <mergeCell ref="U315:X315"/>
    <mergeCell ref="L319:P319"/>
    <mergeCell ref="Q319:T319"/>
    <mergeCell ref="U319:X319"/>
    <mergeCell ref="C317:F317"/>
    <mergeCell ref="G317:J317"/>
    <mergeCell ref="L317:P317"/>
    <mergeCell ref="Q317:T317"/>
    <mergeCell ref="U317:X317"/>
    <mergeCell ref="C318:F318"/>
    <mergeCell ref="G318:J318"/>
    <mergeCell ref="L318:P318"/>
    <mergeCell ref="Q318:T318"/>
    <mergeCell ref="U318:X318"/>
    <mergeCell ref="C323:F323"/>
    <mergeCell ref="G323:J323"/>
    <mergeCell ref="L323:P323"/>
    <mergeCell ref="Q323:T323"/>
    <mergeCell ref="U323:X323"/>
    <mergeCell ref="C322:F322"/>
    <mergeCell ref="G322:J322"/>
    <mergeCell ref="L322:P322"/>
    <mergeCell ref="Q322:T322"/>
    <mergeCell ref="U322:X322"/>
    <mergeCell ref="C321:F321"/>
    <mergeCell ref="G321:J321"/>
    <mergeCell ref="L321:P321"/>
    <mergeCell ref="Q321:T321"/>
    <mergeCell ref="U321:X321"/>
  </mergeCells>
  <phoneticPr fontId="1" type="noConversion"/>
  <conditionalFormatting sqref="C322:F322">
    <cfRule type="cellIs" dxfId="1" priority="2" operator="greaterThan">
      <formula>0</formula>
    </cfRule>
    <cfRule type="cellIs" dxfId="0" priority="3" operator="lessThan">
      <formula>0</formula>
    </cfRule>
  </conditionalFormatting>
  <pageMargins left="0.70000000000000007" right="0.70000000000000007" top="0.75000000000000011" bottom="0.75000000000000011" header="0.30000000000000004" footer="0.30000000000000004"/>
  <pageSetup paperSize="8" scale="18" orientation="portrait" horizontalDpi="4294967292" verticalDpi="4294967292" r:id="rId1"/>
  <headerFooter>
    <oddHeader>&amp;L&amp;"Avenir Heavy,Regular"&amp;16BLUE REEF AQUARIUM ANNUAL INVENTORY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2016-11-29T20:54:53Z</cp:lastPrinted>
  <dcterms:created xsi:type="dcterms:W3CDTF">2006-09-16T00:00:00Z</dcterms:created>
  <dcterms:modified xsi:type="dcterms:W3CDTF">2019-06-18T13:28:44Z</dcterms:modified>
</cp:coreProperties>
</file>