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ste0404\Downloads\"/>
    </mc:Choice>
  </mc:AlternateContent>
  <xr:revisionPtr revIDLastSave="0" documentId="13_ncr:1_{B5A5438A-47A6-4A21-AC44-8DB0EDA94255}" xr6:coauthVersionLast="47" xr6:coauthVersionMax="47" xr10:uidLastSave="{00000000-0000-0000-0000-000000000000}"/>
  <bookViews>
    <workbookView xWindow="-120" yWindow="-120" windowWidth="29040" windowHeight="15840" xr2:uid="{A29C6E4F-CBE5-43B3-A54D-A4E8977C095A}"/>
  </bookViews>
  <sheets>
    <sheet name="Statemen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B6" i="3"/>
  <c r="H13" i="3"/>
  <c r="B13" i="3"/>
  <c r="N22" i="3"/>
  <c r="N21" i="3"/>
  <c r="N17" i="3" l="1"/>
  <c r="H12" i="3"/>
  <c r="N13" i="3"/>
  <c r="B14" i="3"/>
  <c r="H9" i="3"/>
  <c r="B9" i="3"/>
  <c r="H8" i="3"/>
  <c r="B8" i="3"/>
  <c r="H7" i="3"/>
  <c r="B7" i="3"/>
  <c r="N7" i="3" l="1"/>
  <c r="H14" i="3"/>
  <c r="N6" i="3"/>
  <c r="N12" i="3"/>
  <c r="N14" i="3" s="1"/>
  <c r="B10" i="3"/>
  <c r="B16" i="3" s="1"/>
  <c r="B18" i="3" s="1"/>
  <c r="N8" i="3"/>
  <c r="H10" i="3"/>
  <c r="H16" i="3" s="1"/>
  <c r="H18" i="3" s="1"/>
  <c r="N9" i="3"/>
  <c r="N18" i="3" l="1"/>
  <c r="N16" i="3"/>
  <c r="N10" i="3"/>
</calcChain>
</file>

<file path=xl/sharedStrings.xml><?xml version="1.0" encoding="utf-8"?>
<sst xmlns="http://schemas.openxmlformats.org/spreadsheetml/2006/main" count="25" uniqueCount="21">
  <si>
    <t>£</t>
  </si>
  <si>
    <t>Employees</t>
  </si>
  <si>
    <t>Transport</t>
  </si>
  <si>
    <t>Supplies &amp; Services</t>
  </si>
  <si>
    <t>Support Services</t>
  </si>
  <si>
    <t>Expenditure</t>
  </si>
  <si>
    <t>TOTAL EXPENDITURE</t>
  </si>
  <si>
    <t>Income</t>
  </si>
  <si>
    <t>Chargeable</t>
  </si>
  <si>
    <t>2023/24</t>
  </si>
  <si>
    <t>Non - Chargeable</t>
  </si>
  <si>
    <t>Total Building Regulations</t>
  </si>
  <si>
    <t>Building Regulations Charges</t>
  </si>
  <si>
    <t>Miscallaneous Income</t>
  </si>
  <si>
    <t>TOTAL INCOME</t>
  </si>
  <si>
    <t>(Surplus)/Deficit 2023/24</t>
  </si>
  <si>
    <t>Contribution from North Tyneside General Fund</t>
  </si>
  <si>
    <r>
      <t xml:space="preserve">Total </t>
    </r>
    <r>
      <rPr>
        <sz val="11"/>
        <color rgb="FF00B050"/>
        <rFont val="Aptos Narrow"/>
        <family val="2"/>
        <scheme val="minor"/>
      </rPr>
      <t>(Surplus)</t>
    </r>
    <r>
      <rPr>
        <sz val="11"/>
        <color theme="1"/>
        <rFont val="Aptos Narrow"/>
        <family val="2"/>
        <scheme val="minor"/>
      </rPr>
      <t>/Deficit 2023/24</t>
    </r>
  </si>
  <si>
    <t>B/F</t>
  </si>
  <si>
    <t>C/F</t>
  </si>
  <si>
    <r>
      <rPr>
        <sz val="11"/>
        <color rgb="FF00B050"/>
        <rFont val="Aptos Narrow"/>
        <family val="2"/>
        <scheme val="minor"/>
      </rPr>
      <t>(SURPLUS)</t>
    </r>
    <r>
      <rPr>
        <sz val="11"/>
        <color theme="1"/>
        <rFont val="Aptos Narrow"/>
        <family val="2"/>
        <scheme val="minor"/>
      </rPr>
      <t>/DEFICIT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</si>
</sst>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4DCE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0" borderId="5" xfId="0" applyBorder="1"/>
    <xf numFmtId="0" fontId="0" fillId="0" borderId="4" xfId="0" applyBorder="1"/>
    <xf numFmtId="0" fontId="0" fillId="3" borderId="7" xfId="0" applyFill="1" applyBorder="1"/>
    <xf numFmtId="0" fontId="0" fillId="3" borderId="0" xfId="0" applyFill="1"/>
    <xf numFmtId="0" fontId="0" fillId="3" borderId="11" xfId="0" applyFill="1" applyBorder="1"/>
    <xf numFmtId="0" fontId="1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AAB0-F30B-421C-BCC2-F26C00ED4F6F}">
  <sheetPr codeName="Sheet2"/>
  <dimension ref="A2:P26"/>
  <sheetViews>
    <sheetView tabSelected="1" workbookViewId="0">
      <selection activeCell="K27" sqref="K27"/>
    </sheetView>
  </sheetViews>
  <sheetFormatPr defaultRowHeight="15" x14ac:dyDescent="0.25"/>
  <cols>
    <col min="1" max="1" width="39.140625" bestFit="1" customWidth="1"/>
  </cols>
  <sheetData>
    <row r="2" spans="1:16" x14ac:dyDescent="0.25">
      <c r="A2" s="2"/>
      <c r="B2" s="10" t="s">
        <v>8</v>
      </c>
      <c r="C2" s="10"/>
      <c r="D2" s="10"/>
      <c r="E2" s="10"/>
      <c r="F2" s="10"/>
      <c r="G2" s="10"/>
      <c r="H2" s="10" t="s">
        <v>10</v>
      </c>
      <c r="I2" s="10"/>
      <c r="J2" s="10"/>
      <c r="K2" s="10"/>
      <c r="L2" s="10"/>
      <c r="M2" s="10"/>
      <c r="N2" s="10" t="s">
        <v>11</v>
      </c>
      <c r="O2" s="10"/>
      <c r="P2" s="10"/>
    </row>
    <row r="3" spans="1:16" x14ac:dyDescent="0.25">
      <c r="A3" s="2"/>
      <c r="B3" s="10" t="s">
        <v>9</v>
      </c>
      <c r="C3" s="10"/>
      <c r="D3" s="10"/>
      <c r="E3" s="10"/>
      <c r="F3" s="10"/>
      <c r="G3" s="10"/>
      <c r="H3" s="10" t="s">
        <v>9</v>
      </c>
      <c r="I3" s="10"/>
      <c r="J3" s="10"/>
      <c r="K3" s="10"/>
      <c r="L3" s="10"/>
      <c r="M3" s="10"/>
      <c r="N3" s="10" t="s">
        <v>9</v>
      </c>
      <c r="O3" s="10"/>
      <c r="P3" s="10"/>
    </row>
    <row r="4" spans="1:16" x14ac:dyDescent="0.25">
      <c r="A4" s="1"/>
      <c r="B4" s="13" t="s">
        <v>0</v>
      </c>
      <c r="C4" s="13"/>
      <c r="D4" s="13"/>
      <c r="E4" s="10"/>
      <c r="F4" s="10"/>
      <c r="G4" s="2"/>
      <c r="H4" s="13" t="s">
        <v>0</v>
      </c>
      <c r="I4" s="13"/>
      <c r="J4" s="13"/>
      <c r="K4" s="10"/>
      <c r="L4" s="10"/>
      <c r="M4" s="2"/>
      <c r="N4" s="13" t="s">
        <v>0</v>
      </c>
      <c r="O4" s="13"/>
      <c r="P4" s="13"/>
    </row>
    <row r="5" spans="1:16" x14ac:dyDescent="0.25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6" t="s">
        <v>1</v>
      </c>
      <c r="B6" s="19">
        <f>523848*0.53</f>
        <v>277639.44</v>
      </c>
      <c r="C6" s="20"/>
      <c r="D6" s="21"/>
      <c r="E6" s="9"/>
      <c r="F6" s="4"/>
      <c r="G6" s="4"/>
      <c r="H6" s="19">
        <f>523848*0.47</f>
        <v>246208.56</v>
      </c>
      <c r="I6" s="20"/>
      <c r="J6" s="21"/>
      <c r="K6" s="11"/>
      <c r="L6" s="11"/>
      <c r="M6" s="11"/>
      <c r="N6" s="19">
        <f>H6+B6</f>
        <v>523848</v>
      </c>
      <c r="O6" s="25"/>
      <c r="P6" s="26"/>
    </row>
    <row r="7" spans="1:16" x14ac:dyDescent="0.25">
      <c r="A7" s="6" t="s">
        <v>2</v>
      </c>
      <c r="B7" s="19">
        <f>13010*0.53</f>
        <v>6895.3</v>
      </c>
      <c r="C7" s="20"/>
      <c r="D7" s="21"/>
      <c r="E7" s="7"/>
      <c r="F7" s="8"/>
      <c r="G7" s="8"/>
      <c r="H7" s="19">
        <f>13010*0.47</f>
        <v>6114.7</v>
      </c>
      <c r="I7" s="20"/>
      <c r="J7" s="21"/>
      <c r="K7" s="12"/>
      <c r="L7" s="12"/>
      <c r="M7" s="12"/>
      <c r="N7" s="19">
        <f t="shared" ref="N7:N10" si="0">H7+B7</f>
        <v>13010</v>
      </c>
      <c r="O7" s="25"/>
      <c r="P7" s="26"/>
    </row>
    <row r="8" spans="1:16" x14ac:dyDescent="0.25">
      <c r="A8" s="6" t="s">
        <v>3</v>
      </c>
      <c r="B8" s="19">
        <f>(10361+7883)*0.53</f>
        <v>9669.32</v>
      </c>
      <c r="C8" s="20"/>
      <c r="D8" s="21"/>
      <c r="E8" s="7"/>
      <c r="F8" s="8"/>
      <c r="G8" s="8"/>
      <c r="H8" s="19">
        <f>(10361+7883)*0.47</f>
        <v>8574.68</v>
      </c>
      <c r="I8" s="20"/>
      <c r="J8" s="21"/>
      <c r="K8" s="12"/>
      <c r="L8" s="12"/>
      <c r="M8" s="12"/>
      <c r="N8" s="19">
        <f t="shared" si="0"/>
        <v>18244</v>
      </c>
      <c r="O8" s="25"/>
      <c r="P8" s="26"/>
    </row>
    <row r="9" spans="1:16" x14ac:dyDescent="0.25">
      <c r="A9" s="6" t="s">
        <v>4</v>
      </c>
      <c r="B9" s="19">
        <f>(63903+353)*0.53</f>
        <v>34055.68</v>
      </c>
      <c r="C9" s="20"/>
      <c r="D9" s="21"/>
      <c r="E9" s="7"/>
      <c r="F9" s="8"/>
      <c r="G9" s="8"/>
      <c r="H9" s="19">
        <f>(63903+353)*0.47</f>
        <v>30200.32</v>
      </c>
      <c r="I9" s="20"/>
      <c r="J9" s="21"/>
      <c r="K9" s="12"/>
      <c r="L9" s="12"/>
      <c r="M9" s="12"/>
      <c r="N9" s="19">
        <f t="shared" si="0"/>
        <v>64256</v>
      </c>
      <c r="O9" s="25"/>
      <c r="P9" s="26"/>
    </row>
    <row r="10" spans="1:16" x14ac:dyDescent="0.25">
      <c r="A10" s="6" t="s">
        <v>6</v>
      </c>
      <c r="B10" s="19">
        <f>SUM(B6:D9)</f>
        <v>328259.74</v>
      </c>
      <c r="C10" s="20"/>
      <c r="D10" s="21"/>
      <c r="E10" s="7"/>
      <c r="F10" s="8"/>
      <c r="G10" s="8"/>
      <c r="H10" s="19">
        <f>SUM(H6:J9)</f>
        <v>291098.26</v>
      </c>
      <c r="I10" s="20"/>
      <c r="J10" s="21"/>
      <c r="K10" s="12"/>
      <c r="L10" s="12"/>
      <c r="M10" s="12"/>
      <c r="N10" s="19">
        <f t="shared" si="0"/>
        <v>619358</v>
      </c>
      <c r="O10" s="25"/>
      <c r="P10" s="26"/>
    </row>
    <row r="11" spans="1:16" x14ac:dyDescent="0.25">
      <c r="A11" s="3" t="s">
        <v>7</v>
      </c>
      <c r="B11" s="17"/>
      <c r="C11" s="11"/>
      <c r="D11" s="18"/>
      <c r="E11" s="7"/>
      <c r="F11" s="8"/>
      <c r="G11" s="8"/>
      <c r="H11" s="17"/>
      <c r="I11" s="11"/>
      <c r="J11" s="18"/>
      <c r="K11" s="12"/>
      <c r="L11" s="12"/>
      <c r="M11" s="12"/>
      <c r="N11" s="17"/>
      <c r="O11" s="11"/>
      <c r="P11" s="18"/>
    </row>
    <row r="12" spans="1:16" x14ac:dyDescent="0.25">
      <c r="A12" s="6" t="s">
        <v>12</v>
      </c>
      <c r="B12" s="22">
        <v>-467596</v>
      </c>
      <c r="C12" s="23"/>
      <c r="D12" s="24"/>
      <c r="E12" s="7"/>
      <c r="F12" s="8"/>
      <c r="G12" s="8"/>
      <c r="H12" s="19">
        <f>0</f>
        <v>0</v>
      </c>
      <c r="I12" s="20"/>
      <c r="J12" s="21"/>
      <c r="K12" s="12"/>
      <c r="L12" s="12"/>
      <c r="M12" s="12"/>
      <c r="N12" s="22">
        <f>H12+B12</f>
        <v>-467596</v>
      </c>
      <c r="O12" s="23"/>
      <c r="P12" s="24"/>
    </row>
    <row r="13" spans="1:16" x14ac:dyDescent="0.25">
      <c r="A13" s="6" t="s">
        <v>13</v>
      </c>
      <c r="B13" s="22">
        <f>-400*0.53</f>
        <v>-212</v>
      </c>
      <c r="C13" s="23"/>
      <c r="D13" s="24"/>
      <c r="E13" s="7"/>
      <c r="F13" s="8"/>
      <c r="G13" s="8"/>
      <c r="H13" s="22">
        <f>-400*0.47</f>
        <v>-188</v>
      </c>
      <c r="I13" s="23"/>
      <c r="J13" s="24"/>
      <c r="K13" s="12"/>
      <c r="L13" s="12"/>
      <c r="M13" s="12"/>
      <c r="N13" s="22">
        <f>H13+B13</f>
        <v>-400</v>
      </c>
      <c r="O13" s="23"/>
      <c r="P13" s="24"/>
    </row>
    <row r="14" spans="1:16" x14ac:dyDescent="0.25">
      <c r="A14" s="6" t="s">
        <v>14</v>
      </c>
      <c r="B14" s="14">
        <f>B12+B13</f>
        <v>-467808</v>
      </c>
      <c r="C14" s="15"/>
      <c r="D14" s="16"/>
      <c r="E14" s="7"/>
      <c r="F14" s="8"/>
      <c r="G14" s="8"/>
      <c r="H14" s="14">
        <f>H12+H13</f>
        <v>-188</v>
      </c>
      <c r="I14" s="15"/>
      <c r="J14" s="16"/>
      <c r="K14" s="12"/>
      <c r="L14" s="12"/>
      <c r="M14" s="12"/>
      <c r="N14" s="14">
        <f>N12+N13</f>
        <v>-467996</v>
      </c>
      <c r="O14" s="15"/>
      <c r="P14" s="16"/>
    </row>
    <row r="15" spans="1:16" x14ac:dyDescent="0.25">
      <c r="A15" s="3"/>
      <c r="B15" s="29"/>
      <c r="C15" s="30"/>
      <c r="D15" s="31"/>
      <c r="E15" s="7"/>
      <c r="F15" s="8"/>
      <c r="G15" s="8"/>
      <c r="H15" s="29"/>
      <c r="I15" s="30"/>
      <c r="J15" s="31"/>
      <c r="K15" s="12"/>
      <c r="L15" s="12"/>
      <c r="M15" s="12"/>
      <c r="N15" s="29"/>
      <c r="O15" s="30"/>
      <c r="P15" s="30"/>
    </row>
    <row r="16" spans="1:16" x14ac:dyDescent="0.25">
      <c r="A16" s="6" t="s">
        <v>15</v>
      </c>
      <c r="B16" s="22">
        <f>B14+B10</f>
        <v>-139548.26</v>
      </c>
      <c r="C16" s="27"/>
      <c r="D16" s="28"/>
      <c r="E16" s="7"/>
      <c r="F16" s="8"/>
      <c r="G16" s="8"/>
      <c r="H16" s="19">
        <f>H10+H14</f>
        <v>290910.26</v>
      </c>
      <c r="I16" s="20"/>
      <c r="J16" s="21"/>
      <c r="K16" s="12"/>
      <c r="L16" s="12"/>
      <c r="M16" s="12"/>
      <c r="N16" s="19">
        <f>H16+B16</f>
        <v>151362</v>
      </c>
      <c r="O16" s="25"/>
      <c r="P16" s="26"/>
    </row>
    <row r="17" spans="1:16" x14ac:dyDescent="0.25">
      <c r="A17" s="6" t="s">
        <v>16</v>
      </c>
      <c r="B17" s="39">
        <v>0</v>
      </c>
      <c r="C17" s="25"/>
      <c r="D17" s="26"/>
      <c r="E17" s="7"/>
      <c r="F17" s="8"/>
      <c r="G17" s="8"/>
      <c r="H17" s="22">
        <v>-182938</v>
      </c>
      <c r="I17" s="23"/>
      <c r="J17" s="24"/>
      <c r="K17" s="12"/>
      <c r="L17" s="12"/>
      <c r="M17" s="12"/>
      <c r="N17" s="22">
        <f>H17+B17</f>
        <v>-182938</v>
      </c>
      <c r="O17" s="23"/>
      <c r="P17" s="24"/>
    </row>
    <row r="18" spans="1:16" x14ac:dyDescent="0.25">
      <c r="A18" s="6" t="s">
        <v>17</v>
      </c>
      <c r="B18" s="22">
        <f>B16</f>
        <v>-139548.26</v>
      </c>
      <c r="C18" s="27"/>
      <c r="D18" s="28"/>
      <c r="E18" s="7"/>
      <c r="F18" s="8"/>
      <c r="G18" s="8"/>
      <c r="H18" s="19">
        <f>H16+H17</f>
        <v>107972.26000000001</v>
      </c>
      <c r="I18" s="25"/>
      <c r="J18" s="26"/>
      <c r="K18" s="12"/>
      <c r="L18" s="12"/>
      <c r="M18" s="12"/>
      <c r="N18" s="22">
        <f>H18+B18</f>
        <v>-31576</v>
      </c>
      <c r="O18" s="23"/>
      <c r="P18" s="24"/>
    </row>
    <row r="19" spans="1:16" x14ac:dyDescent="0.25">
      <c r="A19" s="3"/>
      <c r="B19" s="36"/>
      <c r="C19" s="37"/>
      <c r="D19" s="38"/>
      <c r="E19" s="7"/>
      <c r="F19" s="8"/>
      <c r="G19" s="8"/>
      <c r="H19" s="36"/>
      <c r="I19" s="37"/>
      <c r="J19" s="37"/>
      <c r="K19" s="12"/>
      <c r="L19" s="12"/>
      <c r="M19" s="12"/>
      <c r="N19" s="36"/>
      <c r="O19" s="37"/>
      <c r="P19" s="37"/>
    </row>
    <row r="20" spans="1:16" x14ac:dyDescent="0.25">
      <c r="A20" s="6" t="s">
        <v>20</v>
      </c>
      <c r="B20" s="22"/>
      <c r="C20" s="27"/>
      <c r="D20" s="28"/>
      <c r="E20" s="7"/>
      <c r="F20" s="8"/>
      <c r="G20" s="8"/>
      <c r="H20" s="19"/>
      <c r="I20" s="20"/>
      <c r="J20" s="21"/>
      <c r="K20" s="12"/>
      <c r="L20" s="12"/>
      <c r="M20" s="12"/>
      <c r="N20" s="19"/>
      <c r="O20" s="20"/>
      <c r="P20" s="21"/>
    </row>
    <row r="21" spans="1:16" x14ac:dyDescent="0.25">
      <c r="A21" s="6" t="s">
        <v>18</v>
      </c>
      <c r="B21" s="32">
        <v>-378858</v>
      </c>
      <c r="C21" s="27"/>
      <c r="D21" s="28"/>
      <c r="E21" s="7"/>
      <c r="F21" s="8"/>
      <c r="G21" s="8"/>
      <c r="H21" s="33">
        <v>0</v>
      </c>
      <c r="I21" s="34"/>
      <c r="J21" s="35"/>
      <c r="K21" s="12"/>
      <c r="L21" s="12"/>
      <c r="M21" s="12"/>
      <c r="N21" s="22">
        <f>B21+H21</f>
        <v>-378858</v>
      </c>
      <c r="O21" s="23"/>
      <c r="P21" s="24"/>
    </row>
    <row r="22" spans="1:16" x14ac:dyDescent="0.25">
      <c r="A22" s="6" t="s">
        <v>19</v>
      </c>
      <c r="B22" s="22">
        <v>-159153</v>
      </c>
      <c r="C22" s="27"/>
      <c r="D22" s="28"/>
      <c r="E22" s="7"/>
      <c r="F22" s="8"/>
      <c r="G22" s="8"/>
      <c r="H22" s="19">
        <v>0</v>
      </c>
      <c r="I22" s="25"/>
      <c r="J22" s="26"/>
      <c r="K22" s="12"/>
      <c r="L22" s="12"/>
      <c r="M22" s="12"/>
      <c r="N22" s="22">
        <f>B22+H22</f>
        <v>-159153</v>
      </c>
      <c r="O22" s="23"/>
      <c r="P22" s="24"/>
    </row>
    <row r="26" spans="1:16" x14ac:dyDescent="0.25">
      <c r="B26" s="5"/>
    </row>
  </sheetData>
  <mergeCells count="67">
    <mergeCell ref="N21:P21"/>
    <mergeCell ref="N22:P22"/>
    <mergeCell ref="B21:D21"/>
    <mergeCell ref="H21:J21"/>
    <mergeCell ref="B22:D22"/>
    <mergeCell ref="H22:J22"/>
    <mergeCell ref="K6:M22"/>
    <mergeCell ref="B19:D19"/>
    <mergeCell ref="H19:J19"/>
    <mergeCell ref="N19:P19"/>
    <mergeCell ref="B20:D20"/>
    <mergeCell ref="H20:J20"/>
    <mergeCell ref="N20:P20"/>
    <mergeCell ref="B17:D17"/>
    <mergeCell ref="H17:J17"/>
    <mergeCell ref="N17:P17"/>
    <mergeCell ref="B18:D18"/>
    <mergeCell ref="H18:J18"/>
    <mergeCell ref="N18:P18"/>
    <mergeCell ref="H11:J11"/>
    <mergeCell ref="N11:P11"/>
    <mergeCell ref="H16:J16"/>
    <mergeCell ref="N16:P16"/>
    <mergeCell ref="B15:D15"/>
    <mergeCell ref="H15:J15"/>
    <mergeCell ref="N15:P15"/>
    <mergeCell ref="B16:D16"/>
    <mergeCell ref="B12:D12"/>
    <mergeCell ref="H12:J12"/>
    <mergeCell ref="B13:D13"/>
    <mergeCell ref="H13:J13"/>
    <mergeCell ref="N12:P12"/>
    <mergeCell ref="N4:P4"/>
    <mergeCell ref="N10:P10"/>
    <mergeCell ref="N9:P9"/>
    <mergeCell ref="N8:P8"/>
    <mergeCell ref="N7:P7"/>
    <mergeCell ref="N6:P6"/>
    <mergeCell ref="B9:D9"/>
    <mergeCell ref="B8:D8"/>
    <mergeCell ref="B7:D7"/>
    <mergeCell ref="B6:D6"/>
    <mergeCell ref="N13:P13"/>
    <mergeCell ref="H7:J7"/>
    <mergeCell ref="H6:J6"/>
    <mergeCell ref="H9:J9"/>
    <mergeCell ref="H8:J8"/>
    <mergeCell ref="B14:D14"/>
    <mergeCell ref="H14:J14"/>
    <mergeCell ref="B11:D11"/>
    <mergeCell ref="N14:P14"/>
    <mergeCell ref="H10:J10"/>
    <mergeCell ref="B10:D10"/>
    <mergeCell ref="E4:F4"/>
    <mergeCell ref="K4:L4"/>
    <mergeCell ref="H4:J4"/>
    <mergeCell ref="B3:D3"/>
    <mergeCell ref="E3:G3"/>
    <mergeCell ref="H3:J3"/>
    <mergeCell ref="K3:M3"/>
    <mergeCell ref="B4:D4"/>
    <mergeCell ref="N3:P3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</vt:lpstr>
    </vt:vector>
  </TitlesOfParts>
  <Company>Equans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Wilson</dc:creator>
  <cp:lastModifiedBy>Mark Stephens</cp:lastModifiedBy>
  <dcterms:created xsi:type="dcterms:W3CDTF">2024-10-21T09:24:14Z</dcterms:created>
  <dcterms:modified xsi:type="dcterms:W3CDTF">2025-05-01T14:44:00Z</dcterms:modified>
</cp:coreProperties>
</file>