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S:\Regeneration\I&amp;R\V&amp;A\StratPropertyTeamAdmin\Support Data\Laura\"/>
    </mc:Choice>
  </mc:AlternateContent>
  <xr:revisionPtr revIDLastSave="0" documentId="14_{A14E7B12-D0ED-45A0-B6DA-97B4A4A52C11}" xr6:coauthVersionLast="47" xr6:coauthVersionMax="47" xr10:uidLastSave="{00000000-0000-0000-0000-000000000000}"/>
  <bookViews>
    <workbookView xWindow="-108" yWindow="-108" windowWidth="23256" windowHeight="12576" tabRatio="589" xr2:uid="{00000000-000D-0000-FFFF-FFFF00000000}"/>
  </bookViews>
  <sheets>
    <sheet name="VACANT SCHEDUL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2" l="1"/>
  <c r="J48" i="2"/>
  <c r="K48" i="2" s="1"/>
  <c r="F49" i="2"/>
  <c r="J49" i="2"/>
  <c r="K49" i="2" s="1"/>
  <c r="F47" i="2"/>
  <c r="J47" i="2"/>
  <c r="K47" i="2" s="1"/>
  <c r="F46" i="2"/>
  <c r="J46" i="2"/>
  <c r="K46" i="2" s="1"/>
  <c r="F45" i="2"/>
  <c r="J45" i="2"/>
  <c r="K45" i="2" s="1"/>
  <c r="F44" i="2"/>
  <c r="J44" i="2"/>
  <c r="K44" i="2" s="1"/>
  <c r="F41" i="2"/>
  <c r="J41" i="2"/>
  <c r="K41" i="2" s="1"/>
  <c r="F40" i="2"/>
  <c r="J40" i="2"/>
  <c r="K40" i="2" s="1"/>
  <c r="F21" i="2"/>
  <c r="J21" i="2"/>
  <c r="K21" i="2" s="1"/>
  <c r="F28" i="2"/>
  <c r="J28" i="2"/>
  <c r="K28" i="2" s="1"/>
  <c r="F14" i="2"/>
  <c r="J14" i="2"/>
  <c r="K14" i="2" s="1"/>
  <c r="F37" i="2"/>
  <c r="J37" i="2"/>
  <c r="K37" i="2" s="1"/>
  <c r="F27" i="2"/>
  <c r="J27" i="2"/>
  <c r="K27" i="2" s="1"/>
  <c r="F51" i="2"/>
  <c r="J51" i="2"/>
  <c r="K51" i="2" s="1"/>
  <c r="F50" i="2"/>
  <c r="J50" i="2"/>
  <c r="K50" i="2" s="1"/>
  <c r="F20" i="2"/>
  <c r="J20" i="2"/>
  <c r="K20" i="2" s="1"/>
  <c r="F19" i="2"/>
  <c r="J19" i="2"/>
  <c r="K19" i="2" s="1"/>
  <c r="F15" i="2"/>
  <c r="J15" i="2"/>
  <c r="K15" i="2" s="1"/>
  <c r="F25" i="2"/>
  <c r="J25" i="2"/>
  <c r="K25" i="2" s="1"/>
  <c r="F24" i="2"/>
  <c r="J24" i="2"/>
  <c r="K24" i="2" s="1"/>
  <c r="F38" i="2"/>
  <c r="J38" i="2"/>
  <c r="K38" i="2" s="1"/>
  <c r="F17" i="2"/>
  <c r="J17" i="2"/>
  <c r="K17" i="2" s="1"/>
  <c r="F18" i="2"/>
  <c r="J18" i="2"/>
  <c r="K18" i="2" s="1"/>
  <c r="F16" i="2"/>
  <c r="J16" i="2"/>
  <c r="K16" i="2" s="1"/>
  <c r="F53" i="2"/>
  <c r="J53" i="2"/>
  <c r="K53" i="2" s="1"/>
  <c r="F23" i="2"/>
  <c r="J23" i="2"/>
  <c r="K23" i="2" s="1"/>
  <c r="F22" i="2"/>
  <c r="J22" i="2"/>
  <c r="K22" i="2" s="1"/>
  <c r="F29" i="2"/>
  <c r="J29" i="2"/>
  <c r="K29" i="2" s="1"/>
  <c r="F52" i="2"/>
  <c r="J52" i="2"/>
  <c r="K52" i="2" s="1"/>
  <c r="F36" i="2"/>
  <c r="J36" i="2"/>
  <c r="K36" i="2" s="1"/>
  <c r="F39" i="2"/>
  <c r="J39" i="2"/>
  <c r="K39" i="2" s="1"/>
  <c r="F35" i="2"/>
  <c r="J35" i="2"/>
  <c r="K35" i="2" s="1"/>
  <c r="L48" i="2" l="1"/>
  <c r="L49" i="2"/>
  <c r="L47" i="2"/>
  <c r="L46" i="2"/>
  <c r="L45" i="2"/>
  <c r="L44" i="2"/>
  <c r="L41" i="2"/>
  <c r="L40" i="2"/>
  <c r="L21" i="2"/>
  <c r="L28" i="2"/>
  <c r="L14" i="2"/>
  <c r="L37" i="2"/>
  <c r="L27" i="2"/>
  <c r="L51" i="2"/>
  <c r="L50" i="2"/>
  <c r="L20" i="2"/>
  <c r="L19" i="2"/>
  <c r="L15" i="2"/>
  <c r="L24" i="2"/>
  <c r="L25" i="2"/>
  <c r="L38" i="2"/>
  <c r="L17" i="2"/>
  <c r="L18" i="2"/>
  <c r="L16" i="2"/>
  <c r="L53" i="2"/>
  <c r="L23" i="2"/>
  <c r="L22" i="2"/>
  <c r="L29" i="2"/>
  <c r="L52" i="2"/>
  <c r="L36" i="2"/>
  <c r="L39" i="2"/>
  <c r="L35" i="2"/>
  <c r="F31" i="2" l="1"/>
  <c r="J31" i="2"/>
  <c r="K31" i="2" s="1"/>
  <c r="L31" i="2" l="1"/>
  <c r="F34" i="2" l="1"/>
  <c r="J34" i="2"/>
  <c r="K34" i="2" s="1"/>
  <c r="F32" i="2"/>
  <c r="J32" i="2"/>
  <c r="K32" i="2" s="1"/>
  <c r="F33" i="2"/>
  <c r="J33" i="2"/>
  <c r="K33" i="2" s="1"/>
  <c r="L34" i="2" l="1"/>
  <c r="L33" i="2"/>
  <c r="L32" i="2"/>
  <c r="J42" i="2" l="1"/>
  <c r="K42" i="2" s="1"/>
  <c r="F42" i="2"/>
  <c r="L42" i="2" l="1"/>
  <c r="F26" i="2" l="1"/>
  <c r="J26" i="2"/>
  <c r="K26" i="2" s="1"/>
  <c r="L26" i="2" l="1"/>
</calcChain>
</file>

<file path=xl/sharedStrings.xml><?xml version="1.0" encoding="utf-8"?>
<sst xmlns="http://schemas.openxmlformats.org/spreadsheetml/2006/main" count="248" uniqueCount="94">
  <si>
    <t>Address</t>
  </si>
  <si>
    <t>Town</t>
  </si>
  <si>
    <t>Asking rent (per annum)</t>
  </si>
  <si>
    <t>VAT (on rent only)</t>
  </si>
  <si>
    <t>Rateable Value</t>
  </si>
  <si>
    <t>Total (per week)</t>
  </si>
  <si>
    <t>Rent rate per m2</t>
  </si>
  <si>
    <t>North Shields</t>
  </si>
  <si>
    <t>Rates (p.a.)</t>
  </si>
  <si>
    <t>Service Charge (p.a.)</t>
  </si>
  <si>
    <t>Use</t>
  </si>
  <si>
    <t>Office</t>
  </si>
  <si>
    <t>Total Inc VAT</t>
  </si>
  <si>
    <t>VAT (service charge )</t>
  </si>
  <si>
    <t>Total Service Charge Inc VAT</t>
  </si>
  <si>
    <t>Wallsend</t>
  </si>
  <si>
    <t>Strategic Property</t>
  </si>
  <si>
    <t>Howard House Commercial Centre, Howard Street, North Shields, NE30 1AR</t>
  </si>
  <si>
    <t>No</t>
  </si>
  <si>
    <t>NNDR/Business Rates</t>
  </si>
  <si>
    <r>
      <t>* You can contact the NNDR/Busines Rates Department to confirm rates payable via phone (0191 643 2365) and e-mail (</t>
    </r>
    <r>
      <rPr>
        <u/>
        <sz val="14"/>
        <color rgb="FF0000FF"/>
        <rFont val="Arial"/>
        <family val="2"/>
      </rPr>
      <t>team.revenue@northtyneside.gov.uk</t>
    </r>
    <r>
      <rPr>
        <sz val="14"/>
        <rFont val="Arial"/>
        <family val="2"/>
      </rPr>
      <t xml:space="preserve">)
</t>
    </r>
  </si>
  <si>
    <t>Salisbury House, Buddle Street, Wallsend NE28 6EH</t>
  </si>
  <si>
    <t>tbc</t>
  </si>
  <si>
    <t>Quay View, Union Quay, Fish Quay, North Shields, NE30 1HJ</t>
  </si>
  <si>
    <t>Email</t>
  </si>
  <si>
    <t xml:space="preserve">VAT  </t>
  </si>
  <si>
    <t>** Rent is negotiable subject to comprehensive works being carried out to the property</t>
  </si>
  <si>
    <t>Tel: 0191 643 2142</t>
  </si>
  <si>
    <t>Swans Centre For Innovation, Station Road, Wallsend, NE28 6HJ</t>
  </si>
  <si>
    <t>Avon Avenue, North Shields, NE29 7QT</t>
  </si>
  <si>
    <t xml:space="preserve">Particularly suited to businesses connected  to the renewable, offshore or engineering  industries, however all applications will be considered </t>
  </si>
  <si>
    <t>Suite 7</t>
  </si>
  <si>
    <t xml:space="preserve">Contact Number: 0191 643 6959 </t>
  </si>
  <si>
    <t>Suite 1.02</t>
  </si>
  <si>
    <t>Suite 1.10 &amp; 1.11</t>
  </si>
  <si>
    <t>Suite 1.13</t>
  </si>
  <si>
    <t>Suite 3.01 - 3.06</t>
  </si>
  <si>
    <t>Suite 12</t>
  </si>
  <si>
    <t>Suite 13</t>
  </si>
  <si>
    <t>Suite 14</t>
  </si>
  <si>
    <t>katie.gallagher@northtyneside.gov.uk</t>
  </si>
  <si>
    <t>Size (internal) m₂</t>
  </si>
  <si>
    <r>
      <rPr>
        <b/>
        <sz val="14"/>
        <rFont val="Poppins"/>
      </rPr>
      <t xml:space="preserve">* </t>
    </r>
    <r>
      <rPr>
        <sz val="14"/>
        <rFont val="Poppins"/>
      </rPr>
      <t xml:space="preserve">Rent is negotiable     </t>
    </r>
  </si>
  <si>
    <r>
      <t xml:space="preserve">E-mail: </t>
    </r>
    <r>
      <rPr>
        <u/>
        <sz val="12"/>
        <color rgb="FF0000FF"/>
        <rFont val="Poppins"/>
      </rPr>
      <t>strategicproperty@northtyneside.gov.uk</t>
    </r>
  </si>
  <si>
    <r>
      <t xml:space="preserve">Web: </t>
    </r>
    <r>
      <rPr>
        <u/>
        <sz val="12"/>
        <color rgb="FF0000FF"/>
        <rFont val="Poppins"/>
      </rPr>
      <t>www.northtynesidecouncil.gov.uk/strategicproperty</t>
    </r>
  </si>
  <si>
    <t>Fully Let</t>
  </si>
  <si>
    <t xml:space="preserve">Pow Dene Court, North Shields NE30 1JG </t>
  </si>
  <si>
    <t>North Tyneside Business Centre, 54a Saville Street, North Shields, NE30 1NT -Cultural Use Only</t>
  </si>
  <si>
    <t>n/a</t>
  </si>
  <si>
    <t>Suite 2.6</t>
  </si>
  <si>
    <t>Suite 2.9</t>
  </si>
  <si>
    <t>Unit 5</t>
  </si>
  <si>
    <t xml:space="preserve">Industrial Food/ Processing </t>
  </si>
  <si>
    <t>Maurice Road Industrial Estate, West Field Crt, Wallsend, NE28 6BY</t>
  </si>
  <si>
    <t>Industrial Food</t>
  </si>
  <si>
    <t>Vita House, Fish Quay.</t>
  </si>
  <si>
    <t>Dockmasters House, Fish Quay.</t>
  </si>
  <si>
    <t>Suite 5</t>
  </si>
  <si>
    <t>Suite 2.3</t>
  </si>
  <si>
    <t>None</t>
  </si>
  <si>
    <t>Howard Street, North Shields, NE30  1AR</t>
  </si>
  <si>
    <t xml:space="preserve">Shiremoor </t>
  </si>
  <si>
    <t>Industrial</t>
  </si>
  <si>
    <t>Algernon Industrial Estate, New york road, Shiremoor</t>
  </si>
  <si>
    <r>
      <t xml:space="preserve">Unit 16  </t>
    </r>
    <r>
      <rPr>
        <sz val="14"/>
        <color rgb="FFFF0000"/>
        <rFont val="Poppins"/>
      </rPr>
      <t>Under Offer</t>
    </r>
  </si>
  <si>
    <r>
      <t xml:space="preserve">43 </t>
    </r>
    <r>
      <rPr>
        <sz val="14"/>
        <color rgb="FFFF0000"/>
        <rFont val="Poppins"/>
      </rPr>
      <t>Under Offer</t>
    </r>
  </si>
  <si>
    <t>Suite 4.04</t>
  </si>
  <si>
    <t>Suite 1.01</t>
  </si>
  <si>
    <t>Unit 19&amp;20</t>
  </si>
  <si>
    <r>
      <t xml:space="preserve">Suite 1.07 </t>
    </r>
    <r>
      <rPr>
        <sz val="14"/>
        <color rgb="FFFF0000"/>
        <rFont val="Poppins"/>
      </rPr>
      <t>(Cultural Suite only)</t>
    </r>
  </si>
  <si>
    <r>
      <t xml:space="preserve">Suite 2.4 </t>
    </r>
    <r>
      <rPr>
        <sz val="14"/>
        <color rgb="FFFF0000"/>
        <rFont val="Poppins"/>
      </rPr>
      <t>(Cultural Suite only)</t>
    </r>
  </si>
  <si>
    <r>
      <t xml:space="preserve">Suite 1.04 </t>
    </r>
    <r>
      <rPr>
        <sz val="14"/>
        <color rgb="FFFF0000"/>
        <rFont val="Poppins"/>
      </rPr>
      <t>Under offer</t>
    </r>
  </si>
  <si>
    <r>
      <t xml:space="preserve">Unit 6 </t>
    </r>
    <r>
      <rPr>
        <sz val="14"/>
        <color rgb="FFFF0000"/>
        <rFont val="Poppins"/>
      </rPr>
      <t>Under offer</t>
    </r>
  </si>
  <si>
    <r>
      <t xml:space="preserve">Unit 2 </t>
    </r>
    <r>
      <rPr>
        <sz val="14"/>
        <color rgb="FFFF0000"/>
        <rFont val="Poppins"/>
      </rPr>
      <t>Under offer</t>
    </r>
  </si>
  <si>
    <t xml:space="preserve">Unit 4 </t>
  </si>
  <si>
    <t>Industrial/Food Proc</t>
  </si>
  <si>
    <t>Suite 1.3</t>
  </si>
  <si>
    <t>Suite 2.7-2.8</t>
  </si>
  <si>
    <t>Suite 1.08</t>
  </si>
  <si>
    <t>105 Howard Street</t>
  </si>
  <si>
    <t>Railway street, North shields</t>
  </si>
  <si>
    <t>4 Railway Street</t>
  </si>
  <si>
    <t>Retail</t>
  </si>
  <si>
    <t>Nile street, North shields</t>
  </si>
  <si>
    <t>1-2 Nile Street</t>
  </si>
  <si>
    <t>Prospect Terrace, North shields</t>
  </si>
  <si>
    <t>1 Prospect Terrace</t>
  </si>
  <si>
    <t xml:space="preserve">3,037 sq ft </t>
  </si>
  <si>
    <t>Vacant Property Schedule - May  2025</t>
  </si>
  <si>
    <r>
      <t xml:space="preserve">100 Howard Street </t>
    </r>
    <r>
      <rPr>
        <sz val="14"/>
        <color rgb="FFFF0000"/>
        <rFont val="Poppins"/>
      </rPr>
      <t>Under offer</t>
    </r>
  </si>
  <si>
    <t xml:space="preserve">Lawson Street, North shields </t>
  </si>
  <si>
    <t xml:space="preserve">Unit 3 Lawson Street </t>
  </si>
  <si>
    <t xml:space="preserve">375 m2  </t>
  </si>
  <si>
    <t>strategic.property@northtyneside.gov.uk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</si>
</sst>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[$£-809]#,##0.00;[Red][$£-809]#,##0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u/>
      <sz val="8.25"/>
      <color theme="10"/>
      <name val="Calibri"/>
      <family val="2"/>
    </font>
    <font>
      <u/>
      <sz val="14"/>
      <color rgb="FF0000FF"/>
      <name val="Arial"/>
      <family val="2"/>
    </font>
    <font>
      <sz val="11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0"/>
      <color rgb="FFFF0000"/>
      <name val="Arial"/>
      <family val="2"/>
    </font>
    <font>
      <sz val="12"/>
      <name val="Poppins"/>
    </font>
    <font>
      <sz val="12"/>
      <color theme="1"/>
      <name val="Poppins"/>
    </font>
    <font>
      <b/>
      <u/>
      <sz val="12"/>
      <name val="Poppins"/>
    </font>
    <font>
      <b/>
      <sz val="14"/>
      <color rgb="FF000000"/>
      <name val="Poppins"/>
    </font>
    <font>
      <sz val="14"/>
      <name val="Poppins"/>
    </font>
    <font>
      <sz val="14"/>
      <color theme="1"/>
      <name val="Poppins"/>
    </font>
    <font>
      <sz val="14"/>
      <color rgb="FF000000"/>
      <name val="Poppins"/>
    </font>
    <font>
      <b/>
      <sz val="14"/>
      <name val="Poppins"/>
    </font>
    <font>
      <b/>
      <u/>
      <sz val="14"/>
      <name val="Poppins"/>
    </font>
    <font>
      <b/>
      <sz val="14"/>
      <color theme="0"/>
      <name val="Poppins"/>
    </font>
    <font>
      <b/>
      <sz val="14"/>
      <color rgb="FF0000FF"/>
      <name val="Poppins"/>
    </font>
    <font>
      <u/>
      <sz val="14"/>
      <color theme="10"/>
      <name val="Poppins"/>
    </font>
    <font>
      <sz val="14"/>
      <color rgb="FFFF0000"/>
      <name val="Poppins"/>
    </font>
    <font>
      <b/>
      <sz val="14"/>
      <color theme="1"/>
      <name val="Poppins"/>
    </font>
    <font>
      <sz val="14"/>
      <color rgb="FF0000FF"/>
      <name val="Poppins"/>
    </font>
    <font>
      <u/>
      <sz val="12"/>
      <color rgb="FF0000FF"/>
      <name val="Poppins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44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left" wrapText="1"/>
    </xf>
    <xf numFmtId="4" fontId="1" fillId="0" borderId="0" xfId="0" applyNumberFormat="1" applyFont="1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164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 wrapText="1"/>
    </xf>
    <xf numFmtId="16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/>
    <xf numFmtId="4" fontId="5" fillId="0" borderId="0" xfId="0" applyNumberFormat="1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164" fontId="1" fillId="0" borderId="0" xfId="2" applyNumberFormat="1" applyFont="1" applyAlignment="1">
      <alignment vertical="center" wrapText="1"/>
    </xf>
    <xf numFmtId="164" fontId="5" fillId="0" borderId="0" xfId="2" applyNumberFormat="1" applyFont="1" applyAlignment="1">
      <alignment vertical="center" wrapText="1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3" fillId="0" borderId="0" xfId="0" applyFont="1"/>
    <xf numFmtId="164" fontId="1" fillId="0" borderId="0" xfId="2" applyNumberFormat="1" applyFont="1" applyBorder="1" applyAlignment="1">
      <alignment vertical="center" wrapText="1"/>
    </xf>
    <xf numFmtId="0" fontId="7" fillId="0" borderId="0" xfId="0" applyFont="1"/>
    <xf numFmtId="0" fontId="14" fillId="0" borderId="0" xfId="0" applyFont="1" applyAlignment="1">
      <alignment vertical="top"/>
    </xf>
    <xf numFmtId="0" fontId="16" fillId="0" borderId="0" xfId="0" applyFont="1"/>
    <xf numFmtId="0" fontId="18" fillId="2" borderId="2" xfId="0" applyFont="1" applyFill="1" applyBorder="1" applyAlignment="1">
      <alignment horizontal="left" vertical="center"/>
    </xf>
    <xf numFmtId="164" fontId="19" fillId="2" borderId="3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49" fontId="20" fillId="2" borderId="3" xfId="0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vertical="center"/>
    </xf>
    <xf numFmtId="164" fontId="19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49" fontId="20" fillId="2" borderId="0" xfId="0" applyNumberFormat="1" applyFont="1" applyFill="1" applyAlignment="1">
      <alignment horizontal="center" vertical="center"/>
    </xf>
    <xf numFmtId="0" fontId="19" fillId="0" borderId="0" xfId="0" applyFont="1"/>
    <xf numFmtId="164" fontId="19" fillId="0" borderId="0" xfId="0" applyNumberFormat="1" applyFont="1" applyAlignment="1">
      <alignment horizontal="left" wrapText="1"/>
    </xf>
    <xf numFmtId="0" fontId="19" fillId="0" borderId="0" xfId="0" applyFont="1" applyAlignment="1">
      <alignment horizontal="left" wrapText="1"/>
    </xf>
    <xf numFmtId="4" fontId="19" fillId="0" borderId="0" xfId="0" applyNumberFormat="1" applyFont="1" applyAlignment="1">
      <alignment vertical="center" wrapText="1"/>
    </xf>
    <xf numFmtId="164" fontId="19" fillId="0" borderId="0" xfId="2" applyNumberFormat="1" applyFont="1" applyAlignment="1">
      <alignment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0" fontId="24" fillId="0" borderId="2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164" fontId="24" fillId="0" borderId="3" xfId="2" applyNumberFormat="1" applyFont="1" applyBorder="1" applyAlignment="1">
      <alignment vertical="top" wrapText="1"/>
    </xf>
    <xf numFmtId="0" fontId="24" fillId="0" borderId="4" xfId="0" applyFont="1" applyBorder="1" applyAlignment="1">
      <alignment horizontal="center" vertical="top" wrapText="1"/>
    </xf>
    <xf numFmtId="0" fontId="22" fillId="2" borderId="1" xfId="0" applyFont="1" applyFill="1" applyBorder="1" applyAlignment="1">
      <alignment vertical="top"/>
    </xf>
    <xf numFmtId="0" fontId="22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left" vertical="top" wrapText="1"/>
    </xf>
    <xf numFmtId="164" fontId="22" fillId="2" borderId="1" xfId="0" applyNumberFormat="1" applyFont="1" applyFill="1" applyBorder="1" applyAlignment="1">
      <alignment horizontal="left" vertical="top" wrapText="1"/>
    </xf>
    <xf numFmtId="164" fontId="22" fillId="2" borderId="1" xfId="2" applyNumberFormat="1" applyFont="1" applyFill="1" applyBorder="1" applyAlignment="1">
      <alignment vertical="top" wrapText="1"/>
    </xf>
    <xf numFmtId="4" fontId="22" fillId="2" borderId="1" xfId="0" applyNumberFormat="1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horizontal="left" vertical="top" wrapText="1"/>
    </xf>
    <xf numFmtId="164" fontId="19" fillId="0" borderId="1" xfId="0" applyNumberFormat="1" applyFont="1" applyBorder="1" applyAlignment="1">
      <alignment horizontal="left" vertical="top" wrapText="1"/>
    </xf>
    <xf numFmtId="164" fontId="22" fillId="0" borderId="1" xfId="0" applyNumberFormat="1" applyFont="1" applyBorder="1" applyAlignment="1">
      <alignment horizontal="left" vertical="top" wrapText="1"/>
    </xf>
    <xf numFmtId="164" fontId="19" fillId="0" borderId="1" xfId="0" applyNumberFormat="1" applyFont="1" applyBorder="1" applyAlignment="1">
      <alignment horizontal="left" vertical="top"/>
    </xf>
    <xf numFmtId="165" fontId="22" fillId="0" borderId="1" xfId="0" applyNumberFormat="1" applyFont="1" applyBorder="1" applyAlignment="1">
      <alignment vertical="top" wrapText="1"/>
    </xf>
    <xf numFmtId="164" fontId="22" fillId="0" borderId="1" xfId="0" applyNumberFormat="1" applyFont="1" applyBorder="1" applyAlignment="1">
      <alignment vertical="top" wrapText="1"/>
    </xf>
    <xf numFmtId="0" fontId="26" fillId="0" borderId="0" xfId="1" applyNumberFormat="1" applyFont="1" applyAlignment="1" applyProtection="1">
      <alignment vertical="top"/>
    </xf>
    <xf numFmtId="0" fontId="28" fillId="2" borderId="1" xfId="0" applyFont="1" applyFill="1" applyBorder="1" applyAlignment="1">
      <alignment vertical="top" wrapText="1"/>
    </xf>
    <xf numFmtId="164" fontId="19" fillId="2" borderId="1" xfId="0" applyNumberFormat="1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vertical="top"/>
    </xf>
    <xf numFmtId="0" fontId="19" fillId="2" borderId="1" xfId="1" applyNumberFormat="1" applyFont="1" applyFill="1" applyBorder="1" applyAlignment="1" applyProtection="1">
      <alignment vertical="top"/>
    </xf>
    <xf numFmtId="165" fontId="19" fillId="0" borderId="1" xfId="0" applyNumberFormat="1" applyFont="1" applyBorder="1" applyAlignment="1">
      <alignment horizontal="left" vertical="top" wrapText="1"/>
    </xf>
    <xf numFmtId="164" fontId="20" fillId="0" borderId="1" xfId="0" applyNumberFormat="1" applyFont="1" applyBorder="1" applyAlignment="1">
      <alignment vertical="top" wrapText="1"/>
    </xf>
    <xf numFmtId="0" fontId="22" fillId="2" borderId="1" xfId="0" applyFont="1" applyFill="1" applyBorder="1" applyAlignment="1">
      <alignment horizontal="left" vertical="top"/>
    </xf>
    <xf numFmtId="164" fontId="22" fillId="2" borderId="1" xfId="0" applyNumberFormat="1" applyFont="1" applyFill="1" applyBorder="1" applyAlignment="1">
      <alignment horizontal="left" vertical="top"/>
    </xf>
    <xf numFmtId="164" fontId="22" fillId="2" borderId="1" xfId="0" applyNumberFormat="1" applyFont="1" applyFill="1" applyBorder="1" applyAlignment="1">
      <alignment vertical="top"/>
    </xf>
    <xf numFmtId="164" fontId="19" fillId="0" borderId="1" xfId="2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  <xf numFmtId="0" fontId="19" fillId="2" borderId="1" xfId="0" applyFont="1" applyFill="1" applyBorder="1" applyAlignment="1">
      <alignment horizontal="left" vertical="top"/>
    </xf>
    <xf numFmtId="164" fontId="19" fillId="2" borderId="1" xfId="2" applyNumberFormat="1" applyFont="1" applyFill="1" applyBorder="1" applyAlignment="1">
      <alignment horizontal="left" vertical="top"/>
    </xf>
    <xf numFmtId="164" fontId="19" fillId="2" borderId="1" xfId="0" applyNumberFormat="1" applyFont="1" applyFill="1" applyBorder="1" applyAlignment="1">
      <alignment horizontal="left" vertical="top"/>
    </xf>
    <xf numFmtId="164" fontId="19" fillId="2" borderId="1" xfId="2" applyNumberFormat="1" applyFont="1" applyFill="1" applyBorder="1" applyAlignment="1">
      <alignment vertical="top"/>
    </xf>
    <xf numFmtId="165" fontId="19" fillId="2" borderId="1" xfId="0" applyNumberFormat="1" applyFont="1" applyFill="1" applyBorder="1" applyAlignment="1">
      <alignment vertical="top"/>
    </xf>
    <xf numFmtId="164" fontId="20" fillId="2" borderId="1" xfId="0" applyNumberFormat="1" applyFont="1" applyFill="1" applyBorder="1" applyAlignment="1">
      <alignment vertical="top"/>
    </xf>
    <xf numFmtId="164" fontId="19" fillId="0" borderId="1" xfId="2" applyNumberFormat="1" applyFont="1" applyFill="1" applyBorder="1" applyAlignment="1">
      <alignment horizontal="left" vertical="top" wrapText="1"/>
    </xf>
    <xf numFmtId="164" fontId="19" fillId="0" borderId="0" xfId="2" applyNumberFormat="1" applyFont="1" applyFill="1" applyBorder="1" applyAlignment="1">
      <alignment horizontal="left" vertical="top" wrapText="1"/>
    </xf>
    <xf numFmtId="164" fontId="22" fillId="2" borderId="1" xfId="2" applyNumberFormat="1" applyFont="1" applyFill="1" applyBorder="1" applyAlignment="1">
      <alignment horizontal="right" vertical="top" wrapText="1"/>
    </xf>
    <xf numFmtId="0" fontId="19" fillId="2" borderId="0" xfId="1" applyNumberFormat="1" applyFont="1" applyFill="1" applyAlignment="1" applyProtection="1">
      <alignment horizontal="left" vertical="top"/>
    </xf>
    <xf numFmtId="0" fontId="28" fillId="0" borderId="1" xfId="0" applyFont="1" applyBorder="1" applyAlignment="1">
      <alignment vertical="top" wrapText="1"/>
    </xf>
    <xf numFmtId="164" fontId="19" fillId="2" borderId="3" xfId="1" applyNumberFormat="1" applyFont="1" applyFill="1" applyBorder="1" applyAlignment="1" applyProtection="1">
      <alignment horizontal="center" vertical="center"/>
    </xf>
    <xf numFmtId="7" fontId="20" fillId="2" borderId="3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19" fillId="2" borderId="4" xfId="1" applyFont="1" applyFill="1" applyBorder="1" applyAlignment="1" applyProtection="1">
      <alignment horizontal="left" vertical="center"/>
    </xf>
    <xf numFmtId="164" fontId="19" fillId="2" borderId="0" xfId="1" applyNumberFormat="1" applyFont="1" applyFill="1" applyBorder="1" applyAlignment="1" applyProtection="1">
      <alignment horizontal="center" vertical="center"/>
    </xf>
    <xf numFmtId="7" fontId="20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9" fillId="2" borderId="6" xfId="1" applyFont="1" applyFill="1" applyBorder="1" applyAlignment="1" applyProtection="1">
      <alignment horizontal="left" vertical="center"/>
    </xf>
    <xf numFmtId="164" fontId="22" fillId="2" borderId="0" xfId="0" applyNumberFormat="1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49" fontId="28" fillId="2" borderId="0" xfId="0" applyNumberFormat="1" applyFont="1" applyFill="1" applyAlignment="1">
      <alignment horizontal="center" vertical="center"/>
    </xf>
    <xf numFmtId="164" fontId="22" fillId="2" borderId="0" xfId="1" applyNumberFormat="1" applyFont="1" applyFill="1" applyBorder="1" applyAlignment="1" applyProtection="1">
      <alignment horizontal="center" vertical="center"/>
    </xf>
    <xf numFmtId="7" fontId="28" fillId="2" borderId="0" xfId="0" applyNumberFormat="1" applyFont="1" applyFill="1" applyAlignment="1">
      <alignment horizontal="center" vertical="center"/>
    </xf>
    <xf numFmtId="164" fontId="19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164" fontId="19" fillId="0" borderId="1" xfId="1" applyNumberFormat="1" applyFont="1" applyBorder="1" applyAlignment="1" applyProtection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164" fontId="19" fillId="0" borderId="7" xfId="0" applyNumberFormat="1" applyFont="1" applyBorder="1" applyAlignment="1">
      <alignment horizontal="left" vertical="center"/>
    </xf>
    <xf numFmtId="7" fontId="19" fillId="0" borderId="1" xfId="0" applyNumberFormat="1" applyFont="1" applyBorder="1" applyAlignment="1">
      <alignment horizontal="left" vertical="center"/>
    </xf>
    <xf numFmtId="0" fontId="29" fillId="0" borderId="0" xfId="0" applyFont="1"/>
    <xf numFmtId="164" fontId="1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 wrapText="1"/>
    </xf>
    <xf numFmtId="4" fontId="15" fillId="0" borderId="0" xfId="0" applyNumberFormat="1" applyFont="1" applyAlignment="1">
      <alignment vertical="center" wrapText="1"/>
    </xf>
    <xf numFmtId="164" fontId="15" fillId="0" borderId="0" xfId="2" applyNumberFormat="1" applyFont="1" applyAlignment="1">
      <alignment vertical="center" wrapText="1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17" fillId="0" borderId="0" xfId="0" applyNumberFormat="1" applyFont="1" applyAlignment="1">
      <alignment horizontal="left"/>
    </xf>
    <xf numFmtId="0" fontId="22" fillId="2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164" fontId="19" fillId="2" borderId="1" xfId="0" applyNumberFormat="1" applyFont="1" applyFill="1" applyBorder="1" applyAlignment="1">
      <alignment horizontal="left" vertical="center" wrapText="1"/>
    </xf>
    <xf numFmtId="164" fontId="19" fillId="2" borderId="1" xfId="2" applyNumberFormat="1" applyFont="1" applyFill="1" applyBorder="1" applyAlignment="1">
      <alignment vertical="center" wrapText="1"/>
    </xf>
    <xf numFmtId="165" fontId="19" fillId="2" borderId="1" xfId="0" applyNumberFormat="1" applyFont="1" applyFill="1" applyBorder="1" applyAlignment="1">
      <alignment vertical="center" wrapText="1"/>
    </xf>
    <xf numFmtId="164" fontId="19" fillId="2" borderId="1" xfId="0" applyNumberFormat="1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0" fontId="19" fillId="2" borderId="1" xfId="1" applyNumberFormat="1" applyFont="1" applyFill="1" applyBorder="1" applyAlignment="1" applyProtection="1">
      <alignment vertical="center"/>
    </xf>
    <xf numFmtId="164" fontId="19" fillId="0" borderId="1" xfId="2" applyNumberFormat="1" applyFont="1" applyFill="1" applyBorder="1" applyAlignment="1">
      <alignment horizontal="left" vertical="center" wrapText="1"/>
    </xf>
    <xf numFmtId="165" fontId="19" fillId="0" borderId="1" xfId="0" applyNumberFormat="1" applyFont="1" applyBorder="1" applyAlignment="1">
      <alignment vertical="center" wrapText="1"/>
    </xf>
    <xf numFmtId="164" fontId="19" fillId="0" borderId="1" xfId="0" applyNumberFormat="1" applyFont="1" applyBorder="1" applyAlignment="1">
      <alignment vertical="center" wrapText="1"/>
    </xf>
    <xf numFmtId="0" fontId="28" fillId="2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9" fillId="3" borderId="1" xfId="0" applyFont="1" applyFill="1" applyBorder="1" applyAlignment="1">
      <alignment vertical="top" wrapText="1"/>
    </xf>
    <xf numFmtId="0" fontId="19" fillId="3" borderId="1" xfId="0" applyFont="1" applyFill="1" applyBorder="1" applyAlignment="1">
      <alignment horizontal="left" vertical="top" wrapText="1"/>
    </xf>
    <xf numFmtId="164" fontId="19" fillId="3" borderId="1" xfId="0" applyNumberFormat="1" applyFont="1" applyFill="1" applyBorder="1" applyAlignment="1">
      <alignment horizontal="left" vertical="top" wrapText="1"/>
    </xf>
    <xf numFmtId="0" fontId="29" fillId="2" borderId="6" xfId="1" applyNumberFormat="1" applyFont="1" applyFill="1" applyBorder="1" applyAlignment="1" applyProtection="1">
      <alignment vertical="center"/>
    </xf>
    <xf numFmtId="0" fontId="7" fillId="2" borderId="0" xfId="0" applyFont="1" applyFill="1" applyAlignment="1">
      <alignment vertical="top"/>
    </xf>
    <xf numFmtId="0" fontId="19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horizontal="left" vertical="top" wrapText="1"/>
    </xf>
    <xf numFmtId="164" fontId="19" fillId="2" borderId="1" xfId="2" applyNumberFormat="1" applyFont="1" applyFill="1" applyBorder="1" applyAlignment="1">
      <alignment vertical="top" wrapText="1"/>
    </xf>
    <xf numFmtId="165" fontId="19" fillId="2" borderId="1" xfId="0" applyNumberFormat="1" applyFont="1" applyFill="1" applyBorder="1" applyAlignment="1">
      <alignment vertical="top" wrapText="1"/>
    </xf>
    <xf numFmtId="165" fontId="19" fillId="3" borderId="1" xfId="0" applyNumberFormat="1" applyFont="1" applyFill="1" applyBorder="1" applyAlignment="1">
      <alignment vertical="top" wrapText="1"/>
    </xf>
    <xf numFmtId="164" fontId="19" fillId="3" borderId="1" xfId="0" applyNumberFormat="1" applyFont="1" applyFill="1" applyBorder="1" applyAlignment="1">
      <alignment vertical="top" wrapText="1"/>
    </xf>
    <xf numFmtId="0" fontId="19" fillId="3" borderId="1" xfId="0" applyFont="1" applyFill="1" applyBorder="1" applyAlignment="1">
      <alignment vertical="top"/>
    </xf>
    <xf numFmtId="0" fontId="19" fillId="3" borderId="1" xfId="0" applyFont="1" applyFill="1" applyBorder="1" applyAlignment="1">
      <alignment vertical="center"/>
    </xf>
    <xf numFmtId="0" fontId="7" fillId="3" borderId="0" xfId="0" applyFont="1" applyFill="1" applyAlignment="1">
      <alignment vertical="top"/>
    </xf>
    <xf numFmtId="0" fontId="20" fillId="2" borderId="1" xfId="0" applyFont="1" applyFill="1" applyBorder="1" applyAlignment="1">
      <alignment vertical="top" wrapText="1"/>
    </xf>
    <xf numFmtId="0" fontId="29" fillId="2" borderId="0" xfId="0" applyFont="1" applyFill="1" applyAlignment="1">
      <alignment vertical="top"/>
    </xf>
    <xf numFmtId="0" fontId="22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164" fontId="19" fillId="2" borderId="1" xfId="2" applyNumberFormat="1" applyFont="1" applyFill="1" applyBorder="1" applyAlignment="1">
      <alignment horizontal="left" vertical="top" wrapText="1"/>
    </xf>
    <xf numFmtId="164" fontId="20" fillId="2" borderId="1" xfId="0" applyNumberFormat="1" applyFont="1" applyFill="1" applyBorder="1" applyAlignment="1">
      <alignment vertical="top" wrapText="1"/>
    </xf>
    <xf numFmtId="165" fontId="19" fillId="0" borderId="1" xfId="0" applyNumberFormat="1" applyFont="1" applyBorder="1" applyAlignment="1">
      <alignment vertical="top"/>
    </xf>
    <xf numFmtId="0" fontId="27" fillId="0" borderId="1" xfId="0" applyFont="1" applyBorder="1" applyAlignment="1">
      <alignment vertical="top" wrapText="1"/>
    </xf>
    <xf numFmtId="164" fontId="19" fillId="0" borderId="0" xfId="0" applyNumberFormat="1" applyFont="1" applyAlignment="1">
      <alignment horizontal="left" vertical="top" wrapText="1"/>
    </xf>
    <xf numFmtId="164" fontId="19" fillId="2" borderId="0" xfId="0" applyNumberFormat="1" applyFont="1" applyFill="1" applyAlignment="1">
      <alignment horizontal="left" vertical="top" wrapText="1"/>
    </xf>
    <xf numFmtId="165" fontId="19" fillId="2" borderId="1" xfId="0" applyNumberFormat="1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right" vertical="top"/>
    </xf>
    <xf numFmtId="0" fontId="29" fillId="2" borderId="0" xfId="1" applyNumberFormat="1" applyFont="1" applyFill="1" applyAlignment="1" applyProtection="1">
      <alignment vertical="top"/>
    </xf>
    <xf numFmtId="0" fontId="4" fillId="2" borderId="0" xfId="0" applyFont="1" applyFill="1" applyAlignment="1">
      <alignment vertical="top"/>
    </xf>
    <xf numFmtId="164" fontId="19" fillId="3" borderId="1" xfId="2" applyNumberFormat="1" applyFont="1" applyFill="1" applyBorder="1" applyAlignment="1">
      <alignment horizontal="left" vertical="top" wrapText="1"/>
    </xf>
    <xf numFmtId="0" fontId="19" fillId="0" borderId="0" xfId="0" applyFont="1" applyAlignment="1">
      <alignment vertical="top" wrapText="1"/>
    </xf>
    <xf numFmtId="164" fontId="19" fillId="3" borderId="0" xfId="0" applyNumberFormat="1" applyFont="1" applyFill="1" applyAlignment="1">
      <alignment horizontal="left" vertical="top" wrapText="1"/>
    </xf>
    <xf numFmtId="164" fontId="22" fillId="3" borderId="1" xfId="0" applyNumberFormat="1" applyFont="1" applyFill="1" applyBorder="1" applyAlignment="1">
      <alignment horizontal="left" vertical="top" wrapText="1"/>
    </xf>
    <xf numFmtId="164" fontId="22" fillId="3" borderId="1" xfId="0" applyNumberFormat="1" applyFont="1" applyFill="1" applyBorder="1" applyAlignment="1">
      <alignment horizontal="left" vertical="top"/>
    </xf>
    <xf numFmtId="165" fontId="22" fillId="3" borderId="1" xfId="0" applyNumberFormat="1" applyFont="1" applyFill="1" applyBorder="1" applyAlignment="1">
      <alignment vertical="top" wrapText="1"/>
    </xf>
    <xf numFmtId="0" fontId="28" fillId="3" borderId="1" xfId="0" applyFont="1" applyFill="1" applyBorder="1" applyAlignment="1">
      <alignment vertical="top" wrapText="1"/>
    </xf>
    <xf numFmtId="164" fontId="19" fillId="3" borderId="1" xfId="2" applyNumberFormat="1" applyFont="1" applyFill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164" fontId="19" fillId="0" borderId="1" xfId="2" applyNumberFormat="1" applyFont="1" applyFill="1" applyBorder="1" applyAlignment="1">
      <alignment vertical="top" wrapText="1"/>
    </xf>
    <xf numFmtId="165" fontId="19" fillId="0" borderId="1" xfId="0" applyNumberFormat="1" applyFont="1" applyBorder="1" applyAlignment="1">
      <alignment vertical="top" wrapText="1"/>
    </xf>
    <xf numFmtId="0" fontId="19" fillId="3" borderId="0" xfId="0" applyFont="1" applyFill="1" applyAlignment="1">
      <alignment vertical="top" wrapText="1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left" vertical="center" wrapText="1"/>
    </xf>
    <xf numFmtId="164" fontId="19" fillId="0" borderId="0" xfId="0" applyNumberFormat="1" applyFont="1" applyAlignment="1">
      <alignment horizontal="left" vertical="center"/>
    </xf>
    <xf numFmtId="164" fontId="19" fillId="0" borderId="0" xfId="1" applyNumberFormat="1" applyFont="1" applyBorder="1" applyAlignment="1" applyProtection="1">
      <alignment horizontal="left" vertical="center"/>
    </xf>
    <xf numFmtId="7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165" fontId="22" fillId="2" borderId="1" xfId="0" applyNumberFormat="1" applyFont="1" applyFill="1" applyBorder="1" applyAlignment="1">
      <alignment vertical="top" wrapText="1"/>
    </xf>
    <xf numFmtId="0" fontId="4" fillId="3" borderId="0" xfId="0" applyFont="1" applyFill="1" applyAlignment="1">
      <alignment vertical="top"/>
    </xf>
    <xf numFmtId="164" fontId="19" fillId="3" borderId="1" xfId="0" applyNumberFormat="1" applyFont="1" applyFill="1" applyBorder="1" applyAlignment="1">
      <alignment horizontal="left" vertical="top"/>
    </xf>
    <xf numFmtId="165" fontId="19" fillId="3" borderId="1" xfId="0" applyNumberFormat="1" applyFont="1" applyFill="1" applyBorder="1" applyAlignment="1">
      <alignment vertical="top"/>
    </xf>
    <xf numFmtId="164" fontId="20" fillId="3" borderId="1" xfId="0" applyNumberFormat="1" applyFont="1" applyFill="1" applyBorder="1" applyAlignment="1">
      <alignment vertical="top" wrapText="1"/>
    </xf>
    <xf numFmtId="0" fontId="26" fillId="3" borderId="0" xfId="1" applyNumberFormat="1" applyFont="1" applyFill="1" applyAlignment="1" applyProtection="1">
      <alignment vertical="top"/>
    </xf>
    <xf numFmtId="164" fontId="19" fillId="2" borderId="1" xfId="0" applyNumberFormat="1" applyFont="1" applyFill="1" applyBorder="1" applyAlignment="1">
      <alignment vertical="top" wrapText="1"/>
    </xf>
    <xf numFmtId="164" fontId="19" fillId="0" borderId="1" xfId="0" applyNumberFormat="1" applyFont="1" applyBorder="1" applyAlignment="1">
      <alignment vertical="top" wrapText="1"/>
    </xf>
    <xf numFmtId="0" fontId="29" fillId="2" borderId="1" xfId="1" applyNumberFormat="1" applyFont="1" applyFill="1" applyBorder="1" applyAlignment="1" applyProtection="1">
      <alignment vertical="top"/>
    </xf>
    <xf numFmtId="8" fontId="20" fillId="0" borderId="0" xfId="0" applyNumberFormat="1" applyFont="1" applyAlignment="1">
      <alignment horizontal="left" vertical="top"/>
    </xf>
    <xf numFmtId="164" fontId="19" fillId="2" borderId="0" xfId="2" applyNumberFormat="1" applyFont="1" applyFill="1" applyAlignment="1">
      <alignment vertical="top" wrapText="1"/>
    </xf>
    <xf numFmtId="0" fontId="29" fillId="2" borderId="0" xfId="1" applyNumberFormat="1" applyFont="1" applyFill="1" applyBorder="1" applyAlignment="1" applyProtection="1">
      <alignment vertical="top"/>
    </xf>
    <xf numFmtId="0" fontId="10" fillId="0" borderId="1" xfId="1" applyBorder="1" applyAlignment="1" applyProtection="1">
      <alignment horizontal="left" vertical="center"/>
    </xf>
  </cellXfs>
  <cellStyles count="4">
    <cellStyle name="Currency" xfId="2" builtinId="4"/>
    <cellStyle name="Hyperlink" xfId="1" builtinId="8"/>
    <cellStyle name="Normal" xfId="0" builtinId="0"/>
    <cellStyle name="Percent 2" xfId="3" xr:uid="{6E414C00-0B15-4E97-80BF-5792138CA482}"/>
  </cellStyles>
  <dxfs count="18">
    <dxf>
      <font>
        <strike val="0"/>
        <outline val="0"/>
        <shadow val="0"/>
        <u val="none"/>
        <vertAlign val="baseline"/>
        <sz val="14"/>
        <color rgb="FF0000FF"/>
        <name val="Poppins"/>
        <scheme val="none"/>
      </font>
      <numFmt numFmtId="0" formatCode="General"/>
      <alignment horizontal="general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Poppins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numFmt numFmtId="165" formatCode="[$£-809]#,##0.00;[Red][$£-809]#,##0.00"/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numFmt numFmtId="165" formatCode="[$£-809]#,##0.00;[Red][$£-809]#,##0.00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0" formatCode="General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numFmt numFmtId="0" formatCode="General"/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Poppins"/>
        <scheme val="none"/>
      </font>
      <numFmt numFmtId="0" formatCode="General"/>
      <alignment horizontal="center" vertical="top" textRotation="0" wrapText="1" indent="0" justifyLastLine="0" shrinkToFit="0" readingOrder="0"/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3</xdr:row>
      <xdr:rowOff>114300</xdr:rowOff>
    </xdr:from>
    <xdr:to>
      <xdr:col>0</xdr:col>
      <xdr:colOff>2714625</xdr:colOff>
      <xdr:row>7</xdr:row>
      <xdr:rowOff>293607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17A0129-CC61-971B-3724-BDFCE758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723900"/>
          <a:ext cx="1743075" cy="139850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0:P53" totalsRowShown="0" headerRowDxfId="17" dataDxfId="16">
  <autoFilter ref="A10:P53" xr:uid="{00000000-0009-0000-0100-000002000000}"/>
  <tableColumns count="16">
    <tableColumn id="1" xr3:uid="{00000000-0010-0000-0000-000001000000}" name="Address" dataDxfId="15"/>
    <tableColumn id="2" xr3:uid="{00000000-0010-0000-0000-000002000000}" name="Town" dataDxfId="14"/>
    <tableColumn id="15" xr3:uid="{00000000-0010-0000-0000-00000F000000}" name="Size (internal) m₂" dataDxfId="13"/>
    <tableColumn id="3" xr3:uid="{00000000-0010-0000-0000-000003000000}" name="Asking rent (per annum)" dataDxfId="12"/>
    <tableColumn id="4" xr3:uid="{00000000-0010-0000-0000-000004000000}" name="VAT (on rent only)" dataDxfId="11"/>
    <tableColumn id="12" xr3:uid="{00000000-0010-0000-0000-00000C000000}" name="Total Inc VAT" dataDxfId="10">
      <calculatedColumnFormula>Table2[[#This Row],[Asking rent (per annum)]]+Table2[[#This Row],[VAT (on rent only)]]</calculatedColumnFormula>
    </tableColumn>
    <tableColumn id="5" xr3:uid="{00000000-0010-0000-0000-000005000000}" name="Rateable Value" dataDxfId="9"/>
    <tableColumn id="6" xr3:uid="{00000000-0010-0000-0000-000006000000}" name="Rates (p.a.)" dataDxfId="8"/>
    <tableColumn id="7" xr3:uid="{00000000-0010-0000-0000-000007000000}" name="Service Charge (p.a.)" dataDxfId="7" dataCellStyle="Currency"/>
    <tableColumn id="14" xr3:uid="{00000000-0010-0000-0000-00000E000000}" name="VAT (service charge )" dataDxfId="6">
      <calculatedColumnFormula>Table2[[#This Row],[Service Charge (p.a.)]]*20%</calculatedColumnFormula>
    </tableColumn>
    <tableColumn id="13" xr3:uid="{00000000-0010-0000-0000-00000D000000}" name="Total Service Charge Inc VAT" dataDxfId="5">
      <calculatedColumnFormula>Table2[[#This Row],[Service Charge (p.a.)]]+Table2[[#This Row],[VAT (service charge )]]</calculatedColumnFormula>
    </tableColumn>
    <tableColumn id="8" xr3:uid="{00000000-0010-0000-0000-000008000000}" name="Total (per week)" dataDxfId="4">
      <calculatedColumnFormula>SUM(F11+H11+K11)/52</calculatedColumnFormula>
    </tableColumn>
    <tableColumn id="9" xr3:uid="{00000000-0010-0000-0000-000009000000}" name="Rent rate per m2" dataDxfId="3"/>
    <tableColumn id="10" xr3:uid="{00000000-0010-0000-0000-00000A000000}" name="Use" dataDxfId="2"/>
    <tableColumn id="17" xr3:uid="{00000000-0010-0000-0000-000011000000}" name="VAT  " dataDxfId="1"/>
    <tableColumn id="16" xr3:uid="{00000000-0010-0000-0000-000010000000}" name="Email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rategic.property@northtyneside.gov.uk" TargetMode="External"/><Relationship Id="rId13" Type="http://schemas.openxmlformats.org/officeDocument/2006/relationships/hyperlink" Target="mailto:strategic.property@northtyneside.gov.uk" TargetMode="External"/><Relationship Id="rId3" Type="http://schemas.openxmlformats.org/officeDocument/2006/relationships/hyperlink" Target="mailto:strategic.property@northtyneside.gov.uk" TargetMode="External"/><Relationship Id="rId7" Type="http://schemas.openxmlformats.org/officeDocument/2006/relationships/hyperlink" Target="mailto:strategic.property@northtyneside.gov.uk" TargetMode="External"/><Relationship Id="rId12" Type="http://schemas.openxmlformats.org/officeDocument/2006/relationships/hyperlink" Target="mailto:strategic.property@northtyneside.gov.uk" TargetMode="External"/><Relationship Id="rId17" Type="http://schemas.openxmlformats.org/officeDocument/2006/relationships/table" Target="../tables/table1.xml"/><Relationship Id="rId2" Type="http://schemas.openxmlformats.org/officeDocument/2006/relationships/hyperlink" Target="mailto:strategic.property@northtyneside.gov.uk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mathew.tait@northtyneside.gov.uk" TargetMode="External"/><Relationship Id="rId6" Type="http://schemas.openxmlformats.org/officeDocument/2006/relationships/hyperlink" Target="mailto:strategic.property@northtyneside.gov.uk" TargetMode="External"/><Relationship Id="rId11" Type="http://schemas.openxmlformats.org/officeDocument/2006/relationships/hyperlink" Target="mailto:strategic.property@northtyneside.gov.uk" TargetMode="External"/><Relationship Id="rId5" Type="http://schemas.openxmlformats.org/officeDocument/2006/relationships/hyperlink" Target="mailto:strategic.property@northtyneside.gov.uk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strategic.property@northtyneside.gov.uk" TargetMode="External"/><Relationship Id="rId4" Type="http://schemas.openxmlformats.org/officeDocument/2006/relationships/hyperlink" Target="mailto:strategic.property@northtyneside.gov.uk" TargetMode="External"/><Relationship Id="rId9" Type="http://schemas.openxmlformats.org/officeDocument/2006/relationships/hyperlink" Target="mailto:strategic.property@northtyneside.gov.uk" TargetMode="External"/><Relationship Id="rId14" Type="http://schemas.openxmlformats.org/officeDocument/2006/relationships/hyperlink" Target="mailto:strategic.property@northtyneside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1"/>
  <sheetViews>
    <sheetView tabSelected="1" topLeftCell="A4" zoomScale="80" zoomScaleNormal="80" workbookViewId="0">
      <pane xSplit="15" ySplit="7" topLeftCell="P11" activePane="bottomRight" state="frozen"/>
      <selection activeCell="A4" sqref="A4"/>
      <selection pane="topRight" activeCell="P4" sqref="P4"/>
      <selection pane="bottomLeft" activeCell="A11" sqref="A11"/>
      <selection pane="bottomRight" activeCell="I48" sqref="I48"/>
    </sheetView>
  </sheetViews>
  <sheetFormatPr defaultColWidth="13" defaultRowHeight="15.6" x14ac:dyDescent="0.3"/>
  <cols>
    <col min="1" max="1" width="54.109375" style="1" customWidth="1"/>
    <col min="2" max="2" width="22.77734375" style="2" customWidth="1"/>
    <col min="3" max="3" width="14" style="24" customWidth="1"/>
    <col min="4" max="4" width="15.5546875" style="2" customWidth="1"/>
    <col min="5" max="6" width="13" style="2" hidden="1" customWidth="1"/>
    <col min="7" max="7" width="17.33203125" style="2" customWidth="1"/>
    <col min="8" max="8" width="13" style="3" hidden="1" customWidth="1"/>
    <col min="9" max="9" width="27.33203125" style="19" customWidth="1"/>
    <col min="10" max="10" width="13" style="3" hidden="1" customWidth="1"/>
    <col min="11" max="11" width="13" style="2" hidden="1" customWidth="1"/>
    <col min="12" max="12" width="0.33203125" style="4" hidden="1" customWidth="1"/>
    <col min="13" max="13" width="0.33203125" style="5" hidden="1" customWidth="1"/>
    <col min="14" max="14" width="28.33203125" style="6" customWidth="1"/>
    <col min="15" max="15" width="34.109375" style="6" customWidth="1"/>
    <col min="16" max="16" width="57.44140625" style="26" customWidth="1"/>
    <col min="17" max="17" width="13" style="6" hidden="1" customWidth="1"/>
    <col min="18" max="16384" width="13" style="6"/>
  </cols>
  <sheetData>
    <row r="1" spans="1:16" ht="10.5" customHeight="1" x14ac:dyDescent="0.3"/>
    <row r="2" spans="1:16" ht="17.399999999999999" x14ac:dyDescent="0.3">
      <c r="C2" t="s">
        <v>16</v>
      </c>
      <c r="D2" s="7"/>
      <c r="E2" s="7"/>
      <c r="F2" s="8"/>
      <c r="G2" s="3"/>
      <c r="J2" s="2"/>
      <c r="K2" s="4"/>
      <c r="L2" s="5"/>
      <c r="M2" s="6"/>
    </row>
    <row r="3" spans="1:16" ht="20.399999999999999" x14ac:dyDescent="0.35">
      <c r="C3" s="23"/>
      <c r="D3" s="9"/>
      <c r="E3" s="9"/>
      <c r="F3" s="10"/>
      <c r="G3" s="11"/>
      <c r="H3" s="11"/>
      <c r="J3" s="2"/>
      <c r="K3" s="4"/>
      <c r="L3" s="5"/>
      <c r="M3" s="6"/>
    </row>
    <row r="4" spans="1:16" ht="24" x14ac:dyDescent="0.85">
      <c r="C4" s="30" t="s">
        <v>27</v>
      </c>
      <c r="D4" s="108"/>
      <c r="E4" s="108"/>
      <c r="F4" s="109"/>
      <c r="G4" s="110"/>
      <c r="H4" s="110"/>
      <c r="I4" s="111"/>
      <c r="J4" s="2"/>
      <c r="K4" s="4"/>
      <c r="L4" s="5"/>
      <c r="M4" s="6"/>
    </row>
    <row r="5" spans="1:16" ht="24" x14ac:dyDescent="0.85">
      <c r="C5" s="112" t="s">
        <v>43</v>
      </c>
      <c r="D5" s="108"/>
      <c r="E5" s="108"/>
      <c r="F5" s="109"/>
      <c r="G5" s="110"/>
      <c r="H5" s="110"/>
      <c r="I5" s="111"/>
      <c r="J5" s="8"/>
      <c r="K5" s="17"/>
      <c r="L5" s="15"/>
      <c r="M5" s="18"/>
      <c r="N5" s="18"/>
    </row>
    <row r="6" spans="1:16" ht="24" x14ac:dyDescent="0.85">
      <c r="C6" s="112" t="s">
        <v>44</v>
      </c>
      <c r="D6" s="108"/>
      <c r="E6" s="108"/>
      <c r="F6" s="109"/>
      <c r="G6" s="110"/>
      <c r="H6" s="110"/>
      <c r="I6" s="111"/>
      <c r="J6" s="8"/>
      <c r="K6" s="17"/>
      <c r="L6" s="15"/>
      <c r="M6" s="18"/>
      <c r="N6" s="18"/>
    </row>
    <row r="7" spans="1:16" ht="24" x14ac:dyDescent="0.85">
      <c r="C7" s="112"/>
      <c r="D7" s="108"/>
      <c r="E7" s="108"/>
      <c r="F7" s="109"/>
      <c r="G7" s="110"/>
      <c r="H7" s="110"/>
      <c r="I7" s="111"/>
      <c r="J7" s="8"/>
      <c r="K7" s="17"/>
      <c r="L7" s="15"/>
      <c r="M7" s="18"/>
      <c r="N7" s="18"/>
    </row>
    <row r="8" spans="1:16" ht="24" customHeight="1" x14ac:dyDescent="0.85">
      <c r="C8" s="113" t="s">
        <v>88</v>
      </c>
      <c r="D8" s="114"/>
      <c r="E8" s="114"/>
      <c r="F8" s="114"/>
      <c r="G8" s="110"/>
      <c r="H8" s="110"/>
      <c r="I8" s="111"/>
      <c r="J8" s="8"/>
      <c r="K8" s="17"/>
      <c r="L8" s="15"/>
      <c r="M8" s="18"/>
      <c r="N8" s="18"/>
    </row>
    <row r="9" spans="1:16" ht="10.5" customHeight="1" x14ac:dyDescent="0.3"/>
    <row r="10" spans="1:16" s="12" customFormat="1" ht="51" customHeight="1" x14ac:dyDescent="0.3">
      <c r="A10" s="46" t="s">
        <v>0</v>
      </c>
      <c r="B10" s="47" t="s">
        <v>1</v>
      </c>
      <c r="C10" s="47" t="s">
        <v>41</v>
      </c>
      <c r="D10" s="47" t="s">
        <v>2</v>
      </c>
      <c r="E10" s="47" t="s">
        <v>3</v>
      </c>
      <c r="F10" s="47" t="s">
        <v>12</v>
      </c>
      <c r="G10" s="47" t="s">
        <v>4</v>
      </c>
      <c r="H10" s="47" t="s">
        <v>8</v>
      </c>
      <c r="I10" s="48" t="s">
        <v>9</v>
      </c>
      <c r="J10" s="47" t="s">
        <v>13</v>
      </c>
      <c r="K10" s="47" t="s">
        <v>14</v>
      </c>
      <c r="L10" s="47" t="s">
        <v>5</v>
      </c>
      <c r="M10" s="47" t="s">
        <v>6</v>
      </c>
      <c r="N10" s="47" t="s">
        <v>10</v>
      </c>
      <c r="O10" s="47" t="s">
        <v>25</v>
      </c>
      <c r="P10" s="49" t="s">
        <v>24</v>
      </c>
    </row>
    <row r="11" spans="1:16" s="13" customFormat="1" ht="19.95" customHeight="1" x14ac:dyDescent="0.3">
      <c r="A11" s="50" t="s">
        <v>23</v>
      </c>
      <c r="B11" s="51"/>
      <c r="C11" s="52"/>
      <c r="D11" s="53"/>
      <c r="E11" s="53"/>
      <c r="F11" s="53"/>
      <c r="G11" s="53"/>
      <c r="H11" s="53"/>
      <c r="I11" s="54"/>
      <c r="J11" s="55"/>
      <c r="K11" s="55"/>
      <c r="L11" s="53"/>
      <c r="M11" s="53"/>
      <c r="N11" s="51"/>
      <c r="O11" s="51"/>
      <c r="P11" s="56"/>
    </row>
    <row r="12" spans="1:16" s="13" customFormat="1" ht="19.95" customHeight="1" x14ac:dyDescent="0.3">
      <c r="A12" s="154" t="s">
        <v>45</v>
      </c>
      <c r="B12" s="58"/>
      <c r="C12" s="59"/>
      <c r="D12" s="60"/>
      <c r="E12" s="61"/>
      <c r="F12" s="61"/>
      <c r="G12" s="62"/>
      <c r="H12" s="60"/>
      <c r="I12" s="84"/>
      <c r="J12" s="63"/>
      <c r="K12" s="63"/>
      <c r="L12" s="60"/>
      <c r="M12" s="64"/>
      <c r="N12" s="58"/>
      <c r="O12" s="58"/>
      <c r="P12" s="65" t="s">
        <v>40</v>
      </c>
    </row>
    <row r="13" spans="1:16" s="14" customFormat="1" ht="19.95" customHeight="1" x14ac:dyDescent="0.3">
      <c r="A13" s="72" t="s">
        <v>17</v>
      </c>
      <c r="B13" s="51"/>
      <c r="C13" s="52"/>
      <c r="D13" s="53"/>
      <c r="E13" s="53"/>
      <c r="F13" s="73"/>
      <c r="G13" s="74"/>
      <c r="H13" s="53"/>
      <c r="I13" s="54"/>
      <c r="J13" s="55"/>
      <c r="K13" s="55"/>
      <c r="L13" s="53"/>
      <c r="M13" s="66"/>
      <c r="N13" s="50"/>
      <c r="O13" s="50"/>
      <c r="P13" s="50"/>
    </row>
    <row r="14" spans="1:16" s="181" customFormat="1" ht="19.95" customHeight="1" x14ac:dyDescent="0.3">
      <c r="A14" s="133" t="s">
        <v>76</v>
      </c>
      <c r="B14" s="133" t="s">
        <v>7</v>
      </c>
      <c r="C14" s="134">
        <v>26.7</v>
      </c>
      <c r="D14" s="163">
        <v>2670</v>
      </c>
      <c r="E14" s="164"/>
      <c r="F14" s="165">
        <f>Table2[[#This Row],[Asking rent (per annum)]]+Table2[[#This Row],[VAT (on rent only)]]</f>
        <v>2670</v>
      </c>
      <c r="G14" s="135" t="s">
        <v>22</v>
      </c>
      <c r="H14" s="135"/>
      <c r="I14" s="161">
        <v>2962.17</v>
      </c>
      <c r="J14" s="166">
        <f>Table2[[#This Row],[Service Charge (p.a.)]]*20%</f>
        <v>592.43400000000008</v>
      </c>
      <c r="K14" s="166">
        <f>Table2[[#This Row],[Service Charge (p.a.)]]+Table2[[#This Row],[VAT (service charge )]]</f>
        <v>3554.6040000000003</v>
      </c>
      <c r="L14" s="135">
        <f>SUM(F14+H14+K14)/52</f>
        <v>119.70392307692308</v>
      </c>
      <c r="M14" s="167"/>
      <c r="N14" s="144" t="s">
        <v>11</v>
      </c>
      <c r="O14" s="144" t="s">
        <v>48</v>
      </c>
      <c r="P14" s="65" t="s">
        <v>40</v>
      </c>
    </row>
    <row r="15" spans="1:16" s="14" customFormat="1" ht="19.95" customHeight="1" x14ac:dyDescent="0.3">
      <c r="A15" s="133" t="s">
        <v>58</v>
      </c>
      <c r="B15" s="133" t="s">
        <v>7</v>
      </c>
      <c r="C15" s="134">
        <v>25.6</v>
      </c>
      <c r="D15" s="163">
        <v>2560</v>
      </c>
      <c r="E15" s="164"/>
      <c r="F15" s="165">
        <f>Table2[[#This Row],[Asking rent (per annum)]]+Table2[[#This Row],[VAT (on rent only)]]</f>
        <v>2560</v>
      </c>
      <c r="G15" s="135" t="s">
        <v>22</v>
      </c>
      <c r="H15" s="135"/>
      <c r="I15" s="161">
        <v>2808.67</v>
      </c>
      <c r="J15" s="166">
        <f>Table2[[#This Row],[Service Charge (p.a.)]]*20%</f>
        <v>561.73400000000004</v>
      </c>
      <c r="K15" s="166">
        <f>Table2[[#This Row],[Service Charge (p.a.)]]+Table2[[#This Row],[VAT (service charge )]]</f>
        <v>3370.404</v>
      </c>
      <c r="L15" s="135">
        <f>SUM(F15+H15+K15)/52</f>
        <v>114.04623076923077</v>
      </c>
      <c r="M15" s="167"/>
      <c r="N15" s="144" t="s">
        <v>11</v>
      </c>
      <c r="O15" s="144" t="s">
        <v>48</v>
      </c>
      <c r="P15" s="65" t="s">
        <v>40</v>
      </c>
    </row>
    <row r="16" spans="1:16" s="14" customFormat="1" ht="19.95" customHeight="1" x14ac:dyDescent="0.3">
      <c r="A16" s="133" t="s">
        <v>49</v>
      </c>
      <c r="B16" s="133" t="s">
        <v>7</v>
      </c>
      <c r="C16" s="134">
        <v>25</v>
      </c>
      <c r="D16" s="163">
        <v>2500</v>
      </c>
      <c r="E16" s="164"/>
      <c r="F16" s="165">
        <f>Table2[[#This Row],[Asking rent (per annum)]]+Table2[[#This Row],[VAT (on rent only)]]</f>
        <v>2500</v>
      </c>
      <c r="G16" s="135" t="s">
        <v>22</v>
      </c>
      <c r="H16" s="135"/>
      <c r="I16" s="161">
        <v>2822.91</v>
      </c>
      <c r="J16" s="166">
        <f>Table2[[#This Row],[Service Charge (p.a.)]]*20%</f>
        <v>564.58199999999999</v>
      </c>
      <c r="K16" s="166">
        <f>Table2[[#This Row],[Service Charge (p.a.)]]+Table2[[#This Row],[VAT (service charge )]]</f>
        <v>3387.4919999999997</v>
      </c>
      <c r="L16" s="135">
        <f t="shared" ref="L16:L18" si="0">SUM(F16+H16+K16)/52</f>
        <v>113.221</v>
      </c>
      <c r="M16" s="167"/>
      <c r="N16" s="144" t="s">
        <v>11</v>
      </c>
      <c r="O16" s="144" t="s">
        <v>48</v>
      </c>
      <c r="P16" s="65" t="s">
        <v>40</v>
      </c>
    </row>
    <row r="17" spans="1:16" s="14" customFormat="1" ht="19.95" customHeight="1" x14ac:dyDescent="0.3">
      <c r="A17" s="133" t="s">
        <v>77</v>
      </c>
      <c r="B17" s="133" t="s">
        <v>7</v>
      </c>
      <c r="C17" s="134">
        <v>47.3</v>
      </c>
      <c r="D17" s="163">
        <v>4730</v>
      </c>
      <c r="E17" s="164"/>
      <c r="F17" s="165">
        <f>Table2[[#This Row],[Asking rent (per annum)]]+Table2[[#This Row],[VAT (on rent only)]]</f>
        <v>4730</v>
      </c>
      <c r="G17" s="135" t="s">
        <v>22</v>
      </c>
      <c r="H17" s="135"/>
      <c r="I17" s="161">
        <v>5466.25</v>
      </c>
      <c r="J17" s="166">
        <f>Table2[[#This Row],[Service Charge (p.a.)]]*20%</f>
        <v>1093.25</v>
      </c>
      <c r="K17" s="166">
        <f>Table2[[#This Row],[Service Charge (p.a.)]]+Table2[[#This Row],[VAT (service charge )]]</f>
        <v>6559.5</v>
      </c>
      <c r="L17" s="135">
        <f t="shared" si="0"/>
        <v>217.10576923076923</v>
      </c>
      <c r="M17" s="167"/>
      <c r="N17" s="144" t="s">
        <v>11</v>
      </c>
      <c r="O17" s="144" t="s">
        <v>48</v>
      </c>
      <c r="P17" s="65" t="s">
        <v>40</v>
      </c>
    </row>
    <row r="18" spans="1:16" s="14" customFormat="1" ht="19.95" customHeight="1" x14ac:dyDescent="0.3">
      <c r="A18" s="133" t="s">
        <v>50</v>
      </c>
      <c r="B18" s="133" t="s">
        <v>7</v>
      </c>
      <c r="C18" s="134">
        <v>22.9</v>
      </c>
      <c r="D18" s="163">
        <v>2290</v>
      </c>
      <c r="E18" s="164"/>
      <c r="F18" s="165">
        <f>Table2[[#This Row],[Asking rent (per annum)]]+Table2[[#This Row],[VAT (on rent only)]]</f>
        <v>2290</v>
      </c>
      <c r="G18" s="135" t="s">
        <v>22</v>
      </c>
      <c r="H18" s="135"/>
      <c r="I18" s="161">
        <v>2650.4</v>
      </c>
      <c r="J18" s="166">
        <f>Table2[[#This Row],[Service Charge (p.a.)]]*20%</f>
        <v>530.08000000000004</v>
      </c>
      <c r="K18" s="166">
        <f>Table2[[#This Row],[Service Charge (p.a.)]]+Table2[[#This Row],[VAT (service charge )]]</f>
        <v>3180.48</v>
      </c>
      <c r="L18" s="135">
        <f t="shared" si="0"/>
        <v>105.20153846153845</v>
      </c>
      <c r="M18" s="167"/>
      <c r="N18" s="144" t="s">
        <v>11</v>
      </c>
      <c r="O18" s="144" t="s">
        <v>48</v>
      </c>
      <c r="P18" s="65" t="s">
        <v>40</v>
      </c>
    </row>
    <row r="19" spans="1:16" s="14" customFormat="1" ht="19.95" customHeight="1" x14ac:dyDescent="0.3">
      <c r="A19" s="51" t="s">
        <v>60</v>
      </c>
      <c r="B19" s="138"/>
      <c r="C19" s="139"/>
      <c r="D19" s="156"/>
      <c r="E19" s="53"/>
      <c r="F19" s="73">
        <f>Table2[[#This Row],[Asking rent (per annum)]]+Table2[[#This Row],[VAT (on rent only)]]</f>
        <v>0</v>
      </c>
      <c r="G19" s="67"/>
      <c r="H19" s="67"/>
      <c r="I19" s="140"/>
      <c r="J19" s="180">
        <f>Table2[[#This Row],[Service Charge (p.a.)]]*20%</f>
        <v>0</v>
      </c>
      <c r="K19" s="180">
        <f>Table2[[#This Row],[Service Charge (p.a.)]]+Table2[[#This Row],[VAT (service charge )]]</f>
        <v>0</v>
      </c>
      <c r="L19" s="67">
        <f t="shared" ref="L19:L25" si="1">SUM(F19+H19+K19)/52</f>
        <v>0</v>
      </c>
      <c r="M19" s="66"/>
      <c r="N19" s="68"/>
      <c r="O19" s="68"/>
      <c r="P19" s="159"/>
    </row>
    <row r="20" spans="1:16" s="14" customFormat="1" ht="19.95" customHeight="1" x14ac:dyDescent="0.3">
      <c r="A20" s="133" t="s">
        <v>89</v>
      </c>
      <c r="B20" s="133" t="s">
        <v>7</v>
      </c>
      <c r="C20" s="134">
        <v>60</v>
      </c>
      <c r="D20" s="163">
        <v>6000</v>
      </c>
      <c r="E20" s="164"/>
      <c r="F20" s="165">
        <f>Table2[[#This Row],[Asking rent (per annum)]]+Table2[[#This Row],[VAT (on rent only)]]</f>
        <v>6000</v>
      </c>
      <c r="G20" s="135" t="s">
        <v>22</v>
      </c>
      <c r="H20" s="135"/>
      <c r="I20" s="168" t="s">
        <v>59</v>
      </c>
      <c r="J20" s="166" t="e">
        <f>Table2[[#This Row],[Service Charge (p.a.)]]*20%</f>
        <v>#VALUE!</v>
      </c>
      <c r="K20" s="166" t="e">
        <f>Table2[[#This Row],[Service Charge (p.a.)]]+Table2[[#This Row],[VAT (service charge )]]</f>
        <v>#VALUE!</v>
      </c>
      <c r="L20" s="135" t="e">
        <f t="shared" si="1"/>
        <v>#VALUE!</v>
      </c>
      <c r="M20" s="167"/>
      <c r="N20" s="144" t="s">
        <v>11</v>
      </c>
      <c r="O20" s="144" t="s">
        <v>48</v>
      </c>
      <c r="P20" s="65" t="s">
        <v>40</v>
      </c>
    </row>
    <row r="21" spans="1:16" s="14" customFormat="1" ht="19.95" customHeight="1" x14ac:dyDescent="0.3">
      <c r="A21" s="133" t="s">
        <v>79</v>
      </c>
      <c r="B21" s="133" t="s">
        <v>7</v>
      </c>
      <c r="C21" s="134">
        <v>166</v>
      </c>
      <c r="D21" s="163">
        <v>16500</v>
      </c>
      <c r="E21" s="164"/>
      <c r="F21" s="165">
        <f>Table2[[#This Row],[Asking rent (per annum)]]+Table2[[#This Row],[VAT (on rent only)]]</f>
        <v>16500</v>
      </c>
      <c r="G21" s="135" t="s">
        <v>22</v>
      </c>
      <c r="H21" s="135"/>
      <c r="I21" s="161">
        <v>5000</v>
      </c>
      <c r="J21" s="166">
        <f>Table2[[#This Row],[Service Charge (p.a.)]]*20%</f>
        <v>1000</v>
      </c>
      <c r="K21" s="166">
        <f>Table2[[#This Row],[Service Charge (p.a.)]]+Table2[[#This Row],[VAT (service charge )]]</f>
        <v>6000</v>
      </c>
      <c r="L21" s="135">
        <f>SUM(F21+H21+K21)/52</f>
        <v>432.69230769230768</v>
      </c>
      <c r="M21" s="167"/>
      <c r="N21" s="144" t="s">
        <v>11</v>
      </c>
      <c r="O21" s="144" t="s">
        <v>48</v>
      </c>
      <c r="P21" s="65" t="s">
        <v>40</v>
      </c>
    </row>
    <row r="22" spans="1:16" s="160" customFormat="1" ht="19.95" customHeight="1" x14ac:dyDescent="0.3">
      <c r="A22" s="51" t="s">
        <v>56</v>
      </c>
      <c r="B22" s="138"/>
      <c r="C22" s="139"/>
      <c r="D22" s="156"/>
      <c r="E22" s="67"/>
      <c r="F22" s="67">
        <f>Table2[[#This Row],[Asking rent (per annum)]]+Table2[[#This Row],[VAT (on rent only)]]</f>
        <v>0</v>
      </c>
      <c r="G22" s="151"/>
      <c r="H22" s="67"/>
      <c r="I22" s="140"/>
      <c r="J22" s="157">
        <f>Table2[[#This Row],[Service Charge (p.a.)]]*20%</f>
        <v>0</v>
      </c>
      <c r="K22" s="157">
        <f>Table2[[#This Row],[Service Charge (p.a.)]]+Table2[[#This Row],[VAT (service charge )]]</f>
        <v>0</v>
      </c>
      <c r="L22" s="67">
        <f t="shared" si="1"/>
        <v>0</v>
      </c>
      <c r="M22" s="152"/>
      <c r="N22" s="77"/>
      <c r="O22" s="158"/>
      <c r="P22" s="159"/>
    </row>
    <row r="23" spans="1:16" s="14" customFormat="1" ht="19.95" customHeight="1" x14ac:dyDescent="0.3">
      <c r="A23" s="154" t="s">
        <v>45</v>
      </c>
      <c r="B23" s="57"/>
      <c r="C23" s="59"/>
      <c r="D23" s="155"/>
      <c r="E23" s="60"/>
      <c r="F23" s="60">
        <f>Table2[[#This Row],[Asking rent (per annum)]]+Table2[[#This Row],[VAT (on rent only)]]</f>
        <v>0</v>
      </c>
      <c r="G23" s="75"/>
      <c r="H23" s="60"/>
      <c r="I23" s="75"/>
      <c r="J23" s="70">
        <f>Table2[[#This Row],[Service Charge (p.a.)]]*20%</f>
        <v>0</v>
      </c>
      <c r="K23" s="70">
        <f>Table2[[#This Row],[Service Charge (p.a.)]]+Table2[[#This Row],[VAT (service charge )]]</f>
        <v>0</v>
      </c>
      <c r="L23" s="60">
        <f t="shared" si="1"/>
        <v>0</v>
      </c>
      <c r="M23" s="71"/>
      <c r="N23" s="76"/>
      <c r="O23" s="76"/>
      <c r="P23" s="65" t="s">
        <v>40</v>
      </c>
    </row>
    <row r="24" spans="1:16" s="14" customFormat="1" ht="19.95" customHeight="1" x14ac:dyDescent="0.3">
      <c r="A24" s="51" t="s">
        <v>55</v>
      </c>
      <c r="B24" s="138"/>
      <c r="C24" s="139"/>
      <c r="D24" s="156"/>
      <c r="E24" s="67"/>
      <c r="F24" s="67">
        <f>Table2[[#This Row],[Asking rent (per annum)]]+Table2[[#This Row],[VAT (on rent only)]]</f>
        <v>0</v>
      </c>
      <c r="G24" s="151"/>
      <c r="H24" s="67"/>
      <c r="I24" s="140"/>
      <c r="J24" s="157">
        <f>Table2[[#This Row],[Service Charge (p.a.)]]*20%</f>
        <v>0</v>
      </c>
      <c r="K24" s="157">
        <f>Table2[[#This Row],[Service Charge (p.a.)]]+Table2[[#This Row],[VAT (service charge )]]</f>
        <v>0</v>
      </c>
      <c r="L24" s="67">
        <f t="shared" si="1"/>
        <v>0</v>
      </c>
      <c r="M24" s="152"/>
      <c r="N24" s="77"/>
      <c r="O24" s="77"/>
      <c r="P24" s="159"/>
    </row>
    <row r="25" spans="1:16" s="14" customFormat="1" ht="19.95" customHeight="1" x14ac:dyDescent="0.3">
      <c r="A25" s="57" t="s">
        <v>57</v>
      </c>
      <c r="B25" s="57" t="s">
        <v>7</v>
      </c>
      <c r="C25" s="59">
        <v>35</v>
      </c>
      <c r="D25" s="155">
        <v>3500</v>
      </c>
      <c r="E25" s="60"/>
      <c r="F25" s="60">
        <f>Table2[[#This Row],[Asking rent (per annum)]]+Table2[[#This Row],[VAT (on rent only)]]</f>
        <v>3500</v>
      </c>
      <c r="G25" s="75" t="s">
        <v>22</v>
      </c>
      <c r="H25" s="60"/>
      <c r="I25" s="75">
        <v>5879.02</v>
      </c>
      <c r="J25" s="70">
        <f>Table2[[#This Row],[Service Charge (p.a.)]]*20%</f>
        <v>1175.8040000000001</v>
      </c>
      <c r="K25" s="70">
        <f>Table2[[#This Row],[Service Charge (p.a.)]]+Table2[[#This Row],[VAT (service charge )]]</f>
        <v>7054.8240000000005</v>
      </c>
      <c r="L25" s="60">
        <f t="shared" si="1"/>
        <v>202.97738461538464</v>
      </c>
      <c r="M25" s="71"/>
      <c r="N25" s="76" t="s">
        <v>11</v>
      </c>
      <c r="O25" s="76" t="s">
        <v>48</v>
      </c>
      <c r="P25" s="65" t="s">
        <v>40</v>
      </c>
    </row>
    <row r="26" spans="1:16" s="14" customFormat="1" ht="19.95" customHeight="1" x14ac:dyDescent="0.3">
      <c r="A26" s="50" t="s">
        <v>47</v>
      </c>
      <c r="B26" s="68"/>
      <c r="C26" s="77"/>
      <c r="D26" s="78"/>
      <c r="E26" s="79"/>
      <c r="F26" s="79">
        <f>Table2[[#This Row],[Asking rent (per annum)]]+Table2[[#This Row],[VAT (on rent only)]]</f>
        <v>0</v>
      </c>
      <c r="G26" s="78"/>
      <c r="H26" s="79"/>
      <c r="I26" s="80"/>
      <c r="J26" s="81">
        <f>Table2[[#This Row],[Service Charge (p.a.)]]*20%</f>
        <v>0</v>
      </c>
      <c r="K26" s="81">
        <f>Table2[[#This Row],[Service Charge (p.a.)]]+Table2[[#This Row],[VAT (service charge )]]</f>
        <v>0</v>
      </c>
      <c r="L26" s="79">
        <f t="shared" ref="L26" si="2">SUM(F26+H26+K26)/52</f>
        <v>0</v>
      </c>
      <c r="M26" s="82"/>
      <c r="N26" s="68"/>
      <c r="O26" s="68"/>
      <c r="P26" s="69"/>
    </row>
    <row r="27" spans="1:16" s="181" customFormat="1" ht="19.95" customHeight="1" x14ac:dyDescent="0.3">
      <c r="A27" s="133" t="s">
        <v>69</v>
      </c>
      <c r="B27" s="133" t="s">
        <v>7</v>
      </c>
      <c r="C27" s="134">
        <v>5.8</v>
      </c>
      <c r="D27" s="161">
        <v>580</v>
      </c>
      <c r="E27" s="135"/>
      <c r="F27" s="182">
        <f>Table2[[#This Row],[Asking rent (per annum)]]+Table2[[#This Row],[VAT (on rent only)]]</f>
        <v>580</v>
      </c>
      <c r="G27" s="161" t="s">
        <v>22</v>
      </c>
      <c r="H27" s="135"/>
      <c r="I27" s="161">
        <v>798.23</v>
      </c>
      <c r="J27" s="183">
        <f>Table2[[#This Row],[Service Charge (p.a.)]]*20%</f>
        <v>159.64600000000002</v>
      </c>
      <c r="K27" s="183">
        <f>Table2[[#This Row],[Service Charge (p.a.)]]+Table2[[#This Row],[VAT (service charge )]]</f>
        <v>957.87599999999998</v>
      </c>
      <c r="L27" s="135">
        <f>SUM(F27+H27+K27)/52</f>
        <v>29.574538461538459</v>
      </c>
      <c r="M27" s="184"/>
      <c r="N27" s="144" t="s">
        <v>11</v>
      </c>
      <c r="O27" s="144" t="s">
        <v>48</v>
      </c>
      <c r="P27" s="185" t="s">
        <v>40</v>
      </c>
    </row>
    <row r="28" spans="1:16" s="181" customFormat="1" ht="19.95" customHeight="1" x14ac:dyDescent="0.3">
      <c r="A28" s="133" t="s">
        <v>78</v>
      </c>
      <c r="B28" s="133" t="s">
        <v>7</v>
      </c>
      <c r="C28" s="134">
        <v>12.3</v>
      </c>
      <c r="D28" s="161">
        <v>1230</v>
      </c>
      <c r="E28" s="135"/>
      <c r="F28" s="182">
        <f>Table2[[#This Row],[Asking rent (per annum)]]+Table2[[#This Row],[VAT (on rent only)]]</f>
        <v>1230</v>
      </c>
      <c r="G28" s="161" t="s">
        <v>22</v>
      </c>
      <c r="H28" s="135"/>
      <c r="I28" s="161">
        <v>1753.08</v>
      </c>
      <c r="J28" s="183">
        <f>Table2[[#This Row],[Service Charge (p.a.)]]*20%</f>
        <v>350.61599999999999</v>
      </c>
      <c r="K28" s="183">
        <f>Table2[[#This Row],[Service Charge (p.a.)]]+Table2[[#This Row],[VAT (service charge )]]</f>
        <v>2103.6959999999999</v>
      </c>
      <c r="L28" s="135">
        <f>SUM(F28+H28+K28)/52</f>
        <v>64.109538461538463</v>
      </c>
      <c r="M28" s="184"/>
      <c r="N28" s="144" t="s">
        <v>11</v>
      </c>
      <c r="O28" s="144" t="s">
        <v>48</v>
      </c>
      <c r="P28" s="65" t="s">
        <v>40</v>
      </c>
    </row>
    <row r="29" spans="1:16" s="14" customFormat="1" ht="19.95" customHeight="1" x14ac:dyDescent="0.3">
      <c r="A29" s="169" t="s">
        <v>70</v>
      </c>
      <c r="B29" s="57" t="s">
        <v>7</v>
      </c>
      <c r="C29" s="59">
        <v>14</v>
      </c>
      <c r="D29" s="83">
        <v>1400</v>
      </c>
      <c r="E29" s="60"/>
      <c r="F29" s="62">
        <f>Table2[[#This Row],[Asking rent (per annum)]]+Table2[[#This Row],[VAT (on rent only)]]</f>
        <v>1400</v>
      </c>
      <c r="G29" s="83" t="s">
        <v>22</v>
      </c>
      <c r="H29" s="60"/>
      <c r="I29" s="83">
        <v>1995.36</v>
      </c>
      <c r="J29" s="153">
        <f>Table2[[#This Row],[Service Charge (p.a.)]]*20%</f>
        <v>399.072</v>
      </c>
      <c r="K29" s="153">
        <f>Table2[[#This Row],[Service Charge (p.a.)]]+Table2[[#This Row],[VAT (service charge )]]</f>
        <v>2394.4319999999998</v>
      </c>
      <c r="L29" s="60">
        <f>SUM(F29+H29+K29)/52</f>
        <v>72.969846153846149</v>
      </c>
      <c r="M29" s="71"/>
      <c r="N29" s="58" t="s">
        <v>11</v>
      </c>
      <c r="O29" s="58" t="s">
        <v>48</v>
      </c>
      <c r="P29" s="65" t="s">
        <v>40</v>
      </c>
    </row>
    <row r="30" spans="1:16" s="13" customFormat="1" ht="19.95" customHeight="1" x14ac:dyDescent="0.3">
      <c r="A30" s="50" t="s">
        <v>21</v>
      </c>
      <c r="B30" s="51"/>
      <c r="C30" s="52"/>
      <c r="D30" s="53"/>
      <c r="E30" s="53"/>
      <c r="F30" s="53"/>
      <c r="G30" s="67"/>
      <c r="H30" s="53"/>
      <c r="I30" s="85"/>
      <c r="J30" s="55"/>
      <c r="K30" s="55"/>
      <c r="L30" s="53"/>
      <c r="M30" s="66"/>
      <c r="N30" s="50"/>
      <c r="O30" s="50"/>
      <c r="P30" s="86"/>
    </row>
    <row r="31" spans="1:16" s="13" customFormat="1" ht="19.95" customHeight="1" x14ac:dyDescent="0.3">
      <c r="A31" s="57" t="s">
        <v>31</v>
      </c>
      <c r="B31" s="57" t="s">
        <v>15</v>
      </c>
      <c r="C31" s="59">
        <v>21.6</v>
      </c>
      <c r="D31" s="60">
        <v>2160</v>
      </c>
      <c r="E31" s="61"/>
      <c r="F31" s="61">
        <f>Table2[[#This Row],[Asking rent (per annum)]]+Table2[[#This Row],[VAT (on rent only)]]</f>
        <v>2160</v>
      </c>
      <c r="G31" s="60" t="s">
        <v>22</v>
      </c>
      <c r="H31" s="60"/>
      <c r="I31" s="126">
        <v>2574.36</v>
      </c>
      <c r="J31" s="63">
        <f>Table2[[#This Row],[Service Charge (p.a.)]]*20%</f>
        <v>514.87200000000007</v>
      </c>
      <c r="K31" s="63">
        <f>Table2[[#This Row],[Service Charge (p.a.)]]+Table2[[#This Row],[VAT (service charge )]]</f>
        <v>3089.232</v>
      </c>
      <c r="L31" s="60">
        <f t="shared" ref="L31:L34" si="3">SUM(F31+H31+K31)/52</f>
        <v>100.94676923076923</v>
      </c>
      <c r="M31" s="87"/>
      <c r="N31" s="58" t="s">
        <v>11</v>
      </c>
      <c r="O31" s="58" t="s">
        <v>18</v>
      </c>
      <c r="P31" s="65" t="s">
        <v>40</v>
      </c>
    </row>
    <row r="32" spans="1:16" s="21" customFormat="1" ht="19.95" customHeight="1" x14ac:dyDescent="0.3">
      <c r="A32" s="57" t="s">
        <v>37</v>
      </c>
      <c r="B32" s="57" t="s">
        <v>15</v>
      </c>
      <c r="C32" s="59">
        <v>21.26</v>
      </c>
      <c r="D32" s="60">
        <v>2126</v>
      </c>
      <c r="E32" s="61"/>
      <c r="F32" s="61">
        <f>Table2[[#This Row],[Asking rent (per annum)]]+Table2[[#This Row],[VAT (on rent only)]]</f>
        <v>2126</v>
      </c>
      <c r="G32" s="60" t="s">
        <v>22</v>
      </c>
      <c r="H32" s="60"/>
      <c r="I32" s="126">
        <v>2533.84</v>
      </c>
      <c r="J32" s="63">
        <f>Table2[[#This Row],[Service Charge (p.a.)]]*20%</f>
        <v>506.76800000000003</v>
      </c>
      <c r="K32" s="63">
        <f>Table2[[#This Row],[Service Charge (p.a.)]]+Table2[[#This Row],[VAT (service charge )]]</f>
        <v>3040.6080000000002</v>
      </c>
      <c r="L32" s="60">
        <f t="shared" si="3"/>
        <v>99.357846153846154</v>
      </c>
      <c r="M32" s="87"/>
      <c r="N32" s="58" t="s">
        <v>11</v>
      </c>
      <c r="O32" s="58" t="s">
        <v>18</v>
      </c>
      <c r="P32" s="65" t="s">
        <v>40</v>
      </c>
    </row>
    <row r="33" spans="1:16" s="21" customFormat="1" ht="19.95" customHeight="1" x14ac:dyDescent="0.3">
      <c r="A33" s="57" t="s">
        <v>38</v>
      </c>
      <c r="B33" s="57" t="s">
        <v>15</v>
      </c>
      <c r="C33" s="59">
        <v>25.6</v>
      </c>
      <c r="D33" s="60">
        <v>2560</v>
      </c>
      <c r="E33" s="61"/>
      <c r="F33" s="61">
        <f>Table2[[#This Row],[Asking rent (per annum)]]+Table2[[#This Row],[VAT (on rent only)]]</f>
        <v>2560</v>
      </c>
      <c r="G33" s="60" t="s">
        <v>22</v>
      </c>
      <c r="H33" s="60"/>
      <c r="I33" s="126">
        <v>3051.1</v>
      </c>
      <c r="J33" s="63">
        <f>Table2[[#This Row],[Service Charge (p.a.)]]*20%</f>
        <v>610.22</v>
      </c>
      <c r="K33" s="63">
        <f>Table2[[#This Row],[Service Charge (p.a.)]]+Table2[[#This Row],[VAT (service charge )]]</f>
        <v>3661.3199999999997</v>
      </c>
      <c r="L33" s="60">
        <f t="shared" si="3"/>
        <v>119.64076923076922</v>
      </c>
      <c r="M33" s="87"/>
      <c r="N33" s="58" t="s">
        <v>11</v>
      </c>
      <c r="O33" s="58" t="s">
        <v>18</v>
      </c>
      <c r="P33" s="65" t="s">
        <v>40</v>
      </c>
    </row>
    <row r="34" spans="1:16" s="29" customFormat="1" ht="19.95" customHeight="1" x14ac:dyDescent="0.3">
      <c r="A34" s="57" t="s">
        <v>39</v>
      </c>
      <c r="B34" s="57" t="s">
        <v>15</v>
      </c>
      <c r="C34" s="59">
        <v>21.02</v>
      </c>
      <c r="D34" s="60">
        <v>2102</v>
      </c>
      <c r="E34" s="61"/>
      <c r="F34" s="61">
        <f>Table2[[#This Row],[Asking rent (per annum)]]+Table2[[#This Row],[VAT (on rent only)]]</f>
        <v>2102</v>
      </c>
      <c r="G34" s="60" t="s">
        <v>22</v>
      </c>
      <c r="H34" s="60"/>
      <c r="I34" s="126">
        <v>2505.2399999999998</v>
      </c>
      <c r="J34" s="63">
        <f>Table2[[#This Row],[Service Charge (p.a.)]]*20%</f>
        <v>501.048</v>
      </c>
      <c r="K34" s="63">
        <f>Table2[[#This Row],[Service Charge (p.a.)]]+Table2[[#This Row],[VAT (service charge )]]</f>
        <v>3006.2879999999996</v>
      </c>
      <c r="L34" s="60">
        <f t="shared" si="3"/>
        <v>98.23630769230769</v>
      </c>
      <c r="M34" s="87"/>
      <c r="N34" s="58" t="s">
        <v>11</v>
      </c>
      <c r="O34" s="58" t="s">
        <v>18</v>
      </c>
      <c r="P34" s="65" t="s">
        <v>40</v>
      </c>
    </row>
    <row r="35" spans="1:16" s="137" customFormat="1" ht="19.95" customHeight="1" x14ac:dyDescent="0.3">
      <c r="A35" s="115" t="s">
        <v>46</v>
      </c>
      <c r="B35" s="118"/>
      <c r="C35" s="119"/>
      <c r="D35" s="120"/>
      <c r="E35" s="120"/>
      <c r="F35" s="120">
        <f>Table2[[#This Row],[Asking rent (per annum)]]+Table2[[#This Row],[VAT (on rent only)]]</f>
        <v>0</v>
      </c>
      <c r="G35" s="120"/>
      <c r="H35" s="120"/>
      <c r="I35" s="121"/>
      <c r="J35" s="122">
        <f>Table2[[#This Row],[Service Charge (p.a.)]]*20%</f>
        <v>0</v>
      </c>
      <c r="K35" s="122">
        <f>Table2[[#This Row],[Service Charge (p.a.)]]+Table2[[#This Row],[VAT (service charge )]]</f>
        <v>0</v>
      </c>
      <c r="L35" s="120">
        <f t="shared" ref="L35:L41" si="4">SUM(F35+H35+K35)/52</f>
        <v>0</v>
      </c>
      <c r="M35" s="123"/>
      <c r="N35" s="124"/>
      <c r="O35" s="124"/>
      <c r="P35" s="136"/>
    </row>
    <row r="36" spans="1:16" s="146" customFormat="1" ht="19.95" customHeight="1" x14ac:dyDescent="0.3">
      <c r="A36" s="133" t="s">
        <v>73</v>
      </c>
      <c r="B36" s="133" t="s">
        <v>7</v>
      </c>
      <c r="C36" s="134">
        <v>473</v>
      </c>
      <c r="D36" s="135">
        <v>25000</v>
      </c>
      <c r="E36" s="135"/>
      <c r="F36" s="135">
        <f>Table2[[#This Row],[Asking rent (per annum)]]+Table2[[#This Row],[VAT (on rent only)]]</f>
        <v>25000</v>
      </c>
      <c r="G36" s="135" t="s">
        <v>22</v>
      </c>
      <c r="H36" s="135"/>
      <c r="I36" s="161">
        <v>3230.13</v>
      </c>
      <c r="J36" s="142">
        <f>Table2[[#This Row],[Service Charge (p.a.)]]*20%</f>
        <v>646.02600000000007</v>
      </c>
      <c r="K36" s="142">
        <f>Table2[[#This Row],[Service Charge (p.a.)]]+Table2[[#This Row],[VAT (service charge )]]</f>
        <v>3876.1559999999999</v>
      </c>
      <c r="L36" s="135">
        <f t="shared" si="4"/>
        <v>555.31069230769231</v>
      </c>
      <c r="M36" s="143"/>
      <c r="N36" s="145" t="s">
        <v>52</v>
      </c>
      <c r="O36" s="145" t="s">
        <v>18</v>
      </c>
      <c r="P36" s="192" t="s">
        <v>93</v>
      </c>
    </row>
    <row r="37" spans="1:16" s="146" customFormat="1" ht="19.95" customHeight="1" x14ac:dyDescent="0.3">
      <c r="A37" s="133" t="s">
        <v>74</v>
      </c>
      <c r="B37" s="133" t="s">
        <v>7</v>
      </c>
      <c r="C37" s="134" t="s">
        <v>22</v>
      </c>
      <c r="D37" s="135">
        <v>12000</v>
      </c>
      <c r="E37" s="135"/>
      <c r="F37" s="135">
        <f>Table2[[#This Row],[Asking rent (per annum)]]+Table2[[#This Row],[VAT (on rent only)]]</f>
        <v>12000</v>
      </c>
      <c r="G37" s="135" t="s">
        <v>22</v>
      </c>
      <c r="H37" s="135"/>
      <c r="I37" s="161">
        <v>1488.01</v>
      </c>
      <c r="J37" s="142">
        <f>Table2[[#This Row],[Service Charge (p.a.)]]*20%</f>
        <v>297.60200000000003</v>
      </c>
      <c r="K37" s="142">
        <f>Table2[[#This Row],[Service Charge (p.a.)]]+Table2[[#This Row],[VAT (service charge )]]</f>
        <v>1785.6120000000001</v>
      </c>
      <c r="L37" s="135">
        <f t="shared" si="4"/>
        <v>265.1079230769231</v>
      </c>
      <c r="M37" s="143"/>
      <c r="N37" s="145" t="s">
        <v>52</v>
      </c>
      <c r="O37" s="145" t="s">
        <v>18</v>
      </c>
      <c r="P37" s="192" t="s">
        <v>93</v>
      </c>
    </row>
    <row r="38" spans="1:16" s="146" customFormat="1" ht="19.95" customHeight="1" x14ac:dyDescent="0.3">
      <c r="A38" s="133" t="s">
        <v>51</v>
      </c>
      <c r="B38" s="133" t="s">
        <v>7</v>
      </c>
      <c r="C38" s="134">
        <v>321</v>
      </c>
      <c r="D38" s="135">
        <v>15000</v>
      </c>
      <c r="E38" s="135"/>
      <c r="F38" s="135">
        <f>Table2[[#This Row],[Asking rent (per annum)]]+Table2[[#This Row],[VAT (on rent only)]]</f>
        <v>15000</v>
      </c>
      <c r="G38" s="135" t="s">
        <v>22</v>
      </c>
      <c r="H38" s="135"/>
      <c r="I38" s="161">
        <v>1985.66</v>
      </c>
      <c r="J38" s="142">
        <f>Table2[[#This Row],[Service Charge (p.a.)]]*20%</f>
        <v>397.13200000000006</v>
      </c>
      <c r="K38" s="142">
        <f>Table2[[#This Row],[Service Charge (p.a.)]]+Table2[[#This Row],[VAT (service charge )]]</f>
        <v>2382.7920000000004</v>
      </c>
      <c r="L38" s="135">
        <f t="shared" si="4"/>
        <v>334.28446153846158</v>
      </c>
      <c r="M38" s="143"/>
      <c r="N38" s="144" t="s">
        <v>52</v>
      </c>
      <c r="O38" s="145" t="s">
        <v>18</v>
      </c>
      <c r="P38" s="192" t="s">
        <v>93</v>
      </c>
    </row>
    <row r="39" spans="1:16" s="22" customFormat="1" ht="19.95" customHeight="1" x14ac:dyDescent="0.3">
      <c r="A39" s="116" t="s">
        <v>72</v>
      </c>
      <c r="B39" s="116" t="s">
        <v>7</v>
      </c>
      <c r="C39" s="104">
        <v>145</v>
      </c>
      <c r="D39" s="101">
        <v>11750</v>
      </c>
      <c r="E39" s="101"/>
      <c r="F39" s="101">
        <f>Table2[[#This Row],[Asking rent (per annum)]]+Table2[[#This Row],[VAT (on rent only)]]</f>
        <v>11750</v>
      </c>
      <c r="G39" s="101" t="s">
        <v>22</v>
      </c>
      <c r="H39" s="101"/>
      <c r="I39" s="126">
        <v>898.31</v>
      </c>
      <c r="J39" s="127">
        <f>Table2[[#This Row],[Service Charge (p.a.)]]*20%</f>
        <v>179.66200000000001</v>
      </c>
      <c r="K39" s="127">
        <f>Table2[[#This Row],[Service Charge (p.a.)]]+Table2[[#This Row],[VAT (service charge )]]</f>
        <v>1077.972</v>
      </c>
      <c r="L39" s="101">
        <f t="shared" si="4"/>
        <v>246.69176923076924</v>
      </c>
      <c r="M39" s="128"/>
      <c r="N39" s="117" t="s">
        <v>75</v>
      </c>
      <c r="O39" s="117" t="s">
        <v>18</v>
      </c>
      <c r="P39" s="192" t="s">
        <v>93</v>
      </c>
    </row>
    <row r="40" spans="1:16" s="22" customFormat="1" ht="19.95" customHeight="1" x14ac:dyDescent="0.3">
      <c r="A40" s="72" t="s">
        <v>80</v>
      </c>
      <c r="B40" s="138"/>
      <c r="C40" s="139"/>
      <c r="D40" s="67"/>
      <c r="E40" s="67"/>
      <c r="F40" s="67">
        <f>Table2[[#This Row],[Asking rent (per annum)]]+Table2[[#This Row],[VAT (on rent only)]]</f>
        <v>0</v>
      </c>
      <c r="G40" s="67"/>
      <c r="H40" s="67"/>
      <c r="I40" s="140"/>
      <c r="J40" s="141">
        <f>Table2[[#This Row],[Service Charge (p.a.)]]*20%</f>
        <v>0</v>
      </c>
      <c r="K40" s="141">
        <f>Table2[[#This Row],[Service Charge (p.a.)]]+Table2[[#This Row],[VAT (service charge )]]</f>
        <v>0</v>
      </c>
      <c r="L40" s="67">
        <f t="shared" si="4"/>
        <v>0</v>
      </c>
      <c r="M40" s="186"/>
      <c r="N40" s="68"/>
      <c r="O40" s="124"/>
      <c r="P40" s="188"/>
    </row>
    <row r="41" spans="1:16" s="22" customFormat="1" ht="19.95" customHeight="1" x14ac:dyDescent="0.3">
      <c r="A41" s="133" t="s">
        <v>81</v>
      </c>
      <c r="B41" s="133" t="s">
        <v>7</v>
      </c>
      <c r="C41" s="134">
        <v>102</v>
      </c>
      <c r="D41" s="135">
        <v>8000</v>
      </c>
      <c r="E41" s="135"/>
      <c r="F41" s="135">
        <f>Table2[[#This Row],[Asking rent (per annum)]]+Table2[[#This Row],[VAT (on rent only)]]</f>
        <v>8000</v>
      </c>
      <c r="G41" s="135" t="s">
        <v>22</v>
      </c>
      <c r="H41" s="135"/>
      <c r="I41" s="168" t="s">
        <v>59</v>
      </c>
      <c r="J41" s="142" t="e">
        <f>Table2[[#This Row],[Service Charge (p.a.)]]*20%</f>
        <v>#VALUE!</v>
      </c>
      <c r="K41" s="142" t="e">
        <f>Table2[[#This Row],[Service Charge (p.a.)]]+Table2[[#This Row],[VAT (service charge )]]</f>
        <v>#VALUE!</v>
      </c>
      <c r="L41" s="135" t="e">
        <f t="shared" si="4"/>
        <v>#VALUE!</v>
      </c>
      <c r="M41" s="143"/>
      <c r="N41" s="144" t="s">
        <v>82</v>
      </c>
      <c r="O41" s="145" t="s">
        <v>18</v>
      </c>
      <c r="P41" s="65" t="s">
        <v>40</v>
      </c>
    </row>
    <row r="42" spans="1:16" s="21" customFormat="1" ht="19.95" customHeight="1" x14ac:dyDescent="0.3">
      <c r="A42" s="115" t="s">
        <v>29</v>
      </c>
      <c r="B42" s="118"/>
      <c r="C42" s="119"/>
      <c r="D42" s="120"/>
      <c r="E42" s="120"/>
      <c r="F42" s="120">
        <f>Table2[[#This Row],[Asking rent (per annum)]]+Table2[[#This Row],[VAT (on rent only)]]</f>
        <v>0</v>
      </c>
      <c r="G42" s="120"/>
      <c r="H42" s="120"/>
      <c r="I42" s="121"/>
      <c r="J42" s="122">
        <f>Table2[[#This Row],[Service Charge (p.a.)]]*20%</f>
        <v>0</v>
      </c>
      <c r="K42" s="122">
        <f>Table2[[#This Row],[Service Charge (p.a.)]]+Table2[[#This Row],[VAT (service charge )]]</f>
        <v>0</v>
      </c>
      <c r="L42" s="120">
        <f t="shared" ref="L42" si="5">SUM(F42+H42+K42)/52</f>
        <v>0</v>
      </c>
      <c r="M42" s="123"/>
      <c r="N42" s="124"/>
      <c r="O42" s="124"/>
      <c r="P42" s="125"/>
    </row>
    <row r="43" spans="1:16" s="21" customFormat="1" ht="19.95" customHeight="1" x14ac:dyDescent="0.3">
      <c r="A43" s="104" t="s">
        <v>65</v>
      </c>
      <c r="B43" s="116" t="s">
        <v>7</v>
      </c>
      <c r="C43" s="104"/>
      <c r="D43" s="101"/>
      <c r="E43" s="101"/>
      <c r="F43" s="101"/>
      <c r="G43" s="101"/>
      <c r="H43" s="101"/>
      <c r="I43" s="126"/>
      <c r="J43" s="127"/>
      <c r="K43" s="127"/>
      <c r="L43" s="101"/>
      <c r="M43" s="128"/>
      <c r="N43" s="117"/>
      <c r="O43" s="117"/>
      <c r="P43" s="65" t="s">
        <v>40</v>
      </c>
    </row>
    <row r="44" spans="1:16" s="21" customFormat="1" ht="19.95" customHeight="1" x14ac:dyDescent="0.3">
      <c r="A44" s="51" t="s">
        <v>83</v>
      </c>
      <c r="B44" s="138"/>
      <c r="C44" s="139"/>
      <c r="D44" s="67"/>
      <c r="E44" s="67"/>
      <c r="F44" s="67">
        <f>Table2[[#This Row],[Asking rent (per annum)]]+Table2[[#This Row],[VAT (on rent only)]]</f>
        <v>0</v>
      </c>
      <c r="G44" s="67"/>
      <c r="H44" s="67"/>
      <c r="I44" s="140"/>
      <c r="J44" s="141">
        <f>Table2[[#This Row],[Service Charge (p.a.)]]*20%</f>
        <v>0</v>
      </c>
      <c r="K44" s="141">
        <f>Table2[[#This Row],[Service Charge (p.a.)]]+Table2[[#This Row],[VAT (service charge )]]</f>
        <v>0</v>
      </c>
      <c r="L44" s="67">
        <f t="shared" ref="L44:L53" si="6">SUM(F44+H44+K44)/52</f>
        <v>0</v>
      </c>
      <c r="M44" s="186"/>
      <c r="N44" s="68"/>
      <c r="O44" s="124"/>
      <c r="P44" s="159"/>
    </row>
    <row r="45" spans="1:16" s="21" customFormat="1" ht="19.95" customHeight="1" x14ac:dyDescent="0.3">
      <c r="A45" s="57" t="s">
        <v>84</v>
      </c>
      <c r="B45" s="57" t="s">
        <v>7</v>
      </c>
      <c r="C45" s="59">
        <v>168</v>
      </c>
      <c r="D45" s="60">
        <v>15000</v>
      </c>
      <c r="E45" s="60"/>
      <c r="F45" s="60">
        <f>Table2[[#This Row],[Asking rent (per annum)]]+Table2[[#This Row],[VAT (on rent only)]]</f>
        <v>15000</v>
      </c>
      <c r="G45" s="60" t="s">
        <v>22</v>
      </c>
      <c r="H45" s="60"/>
      <c r="I45" s="170" t="s">
        <v>59</v>
      </c>
      <c r="J45" s="171" t="e">
        <f>Table2[[#This Row],[Service Charge (p.a.)]]*20%</f>
        <v>#VALUE!</v>
      </c>
      <c r="K45" s="171" t="e">
        <f>Table2[[#This Row],[Service Charge (p.a.)]]+Table2[[#This Row],[VAT (service charge )]]</f>
        <v>#VALUE!</v>
      </c>
      <c r="L45" s="60" t="e">
        <f t="shared" si="6"/>
        <v>#VALUE!</v>
      </c>
      <c r="M45" s="187"/>
      <c r="N45" s="58" t="s">
        <v>82</v>
      </c>
      <c r="O45" s="117" t="s">
        <v>18</v>
      </c>
      <c r="P45" s="65" t="s">
        <v>40</v>
      </c>
    </row>
    <row r="46" spans="1:16" s="21" customFormat="1" ht="19.95" customHeight="1" x14ac:dyDescent="0.3">
      <c r="A46" s="51" t="s">
        <v>85</v>
      </c>
      <c r="B46" s="138"/>
      <c r="C46" s="139"/>
      <c r="D46" s="67"/>
      <c r="E46" s="67"/>
      <c r="F46" s="67">
        <f>Table2[[#This Row],[Asking rent (per annum)]]+Table2[[#This Row],[VAT (on rent only)]]</f>
        <v>0</v>
      </c>
      <c r="G46" s="67"/>
      <c r="H46" s="67"/>
      <c r="I46" s="140"/>
      <c r="J46" s="141">
        <f>Table2[[#This Row],[Service Charge (p.a.)]]*20%</f>
        <v>0</v>
      </c>
      <c r="K46" s="141">
        <f>Table2[[#This Row],[Service Charge (p.a.)]]+Table2[[#This Row],[VAT (service charge )]]</f>
        <v>0</v>
      </c>
      <c r="L46" s="67">
        <f>SUM(F46+H46+K46)/52</f>
        <v>0</v>
      </c>
      <c r="M46" s="186"/>
      <c r="N46" s="68"/>
      <c r="O46" s="124"/>
      <c r="P46" s="159"/>
    </row>
    <row r="47" spans="1:16" s="21" customFormat="1" ht="19.95" customHeight="1" x14ac:dyDescent="0.3">
      <c r="A47" s="133" t="s">
        <v>86</v>
      </c>
      <c r="B47" s="133" t="s">
        <v>7</v>
      </c>
      <c r="C47" s="134" t="s">
        <v>87</v>
      </c>
      <c r="D47" s="135">
        <v>17500</v>
      </c>
      <c r="E47" s="135"/>
      <c r="F47" s="135">
        <f>Table2[[#This Row],[Asking rent (per annum)]]+Table2[[#This Row],[VAT (on rent only)]]</f>
        <v>17500</v>
      </c>
      <c r="G47" s="135" t="s">
        <v>22</v>
      </c>
      <c r="H47" s="135"/>
      <c r="I47" s="189">
        <v>1986.98</v>
      </c>
      <c r="J47" s="142">
        <f>Table2[[#This Row],[Service Charge (p.a.)]]*20%</f>
        <v>397.39600000000002</v>
      </c>
      <c r="K47" s="142">
        <f>Table2[[#This Row],[Service Charge (p.a.)]]+Table2[[#This Row],[VAT (service charge )]]</f>
        <v>2384.3760000000002</v>
      </c>
      <c r="L47" s="135">
        <f>SUM(F47+H47+K47)/52</f>
        <v>382.39184615384613</v>
      </c>
      <c r="M47" s="143"/>
      <c r="N47" s="144" t="s">
        <v>62</v>
      </c>
      <c r="O47" s="145" t="s">
        <v>18</v>
      </c>
      <c r="P47" s="192" t="s">
        <v>93</v>
      </c>
    </row>
    <row r="48" spans="1:16" s="21" customFormat="1" ht="19.95" customHeight="1" x14ac:dyDescent="0.3">
      <c r="A48" s="51" t="s">
        <v>90</v>
      </c>
      <c r="B48" s="138"/>
      <c r="C48" s="139"/>
      <c r="D48" s="67"/>
      <c r="E48" s="67"/>
      <c r="F48" s="67">
        <f>Table2[[#This Row],[Asking rent (per annum)]]+Table2[[#This Row],[VAT (on rent only)]]</f>
        <v>0</v>
      </c>
      <c r="G48" s="67"/>
      <c r="H48" s="67"/>
      <c r="I48" s="190"/>
      <c r="J48" s="141">
        <f>Table2[[#This Row],[Service Charge (p.a.)]]*20%</f>
        <v>0</v>
      </c>
      <c r="K48" s="141">
        <f>Table2[[#This Row],[Service Charge (p.a.)]]+Table2[[#This Row],[VAT (service charge )]]</f>
        <v>0</v>
      </c>
      <c r="L48" s="67">
        <f>SUM(F48+H48+K48)/52</f>
        <v>0</v>
      </c>
      <c r="M48" s="186"/>
      <c r="N48" s="68"/>
      <c r="O48" s="124"/>
      <c r="P48" s="191"/>
    </row>
    <row r="49" spans="1:16" s="21" customFormat="1" ht="19.95" customHeight="1" x14ac:dyDescent="0.3">
      <c r="A49" s="133" t="s">
        <v>91</v>
      </c>
      <c r="B49" s="133" t="s">
        <v>7</v>
      </c>
      <c r="C49" s="134" t="s">
        <v>92</v>
      </c>
      <c r="D49" s="135">
        <v>23000</v>
      </c>
      <c r="E49" s="135"/>
      <c r="F49" s="135">
        <f>Table2[[#This Row],[Asking rent (per annum)]]+Table2[[#This Row],[VAT (on rent only)]]</f>
        <v>23000</v>
      </c>
      <c r="G49" s="135" t="s">
        <v>22</v>
      </c>
      <c r="H49" s="135"/>
      <c r="I49" s="189">
        <v>3364.79</v>
      </c>
      <c r="J49" s="142">
        <f>Table2[[#This Row],[Service Charge (p.a.)]]*20%</f>
        <v>672.95800000000008</v>
      </c>
      <c r="K49" s="142">
        <f>Table2[[#This Row],[Service Charge (p.a.)]]+Table2[[#This Row],[VAT (service charge )]]</f>
        <v>4037.748</v>
      </c>
      <c r="L49" s="135">
        <f>SUM(F49+H49+K49)/52</f>
        <v>519.95669230769226</v>
      </c>
      <c r="M49" s="143"/>
      <c r="N49" s="144" t="s">
        <v>62</v>
      </c>
      <c r="O49" s="145" t="s">
        <v>18</v>
      </c>
      <c r="P49" s="65" t="s">
        <v>40</v>
      </c>
    </row>
    <row r="50" spans="1:16" s="21" customFormat="1" ht="19.95" customHeight="1" x14ac:dyDescent="0.3">
      <c r="A50" s="115" t="s">
        <v>63</v>
      </c>
      <c r="B50" s="138"/>
      <c r="C50" s="139"/>
      <c r="D50" s="67"/>
      <c r="E50" s="67"/>
      <c r="F50" s="67">
        <f>Table2[[#This Row],[Asking rent (per annum)]]+Table2[[#This Row],[VAT (on rent only)]]</f>
        <v>0</v>
      </c>
      <c r="G50" s="67"/>
      <c r="H50" s="67"/>
      <c r="I50" s="140"/>
      <c r="J50" s="141">
        <f>Table2[[#This Row],[Service Charge (p.a.)]]*20%</f>
        <v>0</v>
      </c>
      <c r="K50" s="141">
        <f>Table2[[#This Row],[Service Charge (p.a.)]]+Table2[[#This Row],[VAT (service charge )]]</f>
        <v>0</v>
      </c>
      <c r="L50" s="67">
        <f t="shared" si="6"/>
        <v>0</v>
      </c>
      <c r="M50" s="138"/>
      <c r="N50" s="68"/>
      <c r="O50" s="124"/>
      <c r="P50" s="159"/>
    </row>
    <row r="51" spans="1:16" s="21" customFormat="1" ht="19.95" customHeight="1" x14ac:dyDescent="0.3">
      <c r="A51" s="172" t="s">
        <v>68</v>
      </c>
      <c r="B51" s="133" t="s">
        <v>61</v>
      </c>
      <c r="C51" s="173">
        <v>126</v>
      </c>
      <c r="D51" s="60">
        <v>10500</v>
      </c>
      <c r="E51" s="60"/>
      <c r="F51" s="60">
        <f>Table2[[#This Row],[Asking rent (per annum)]]+Table2[[#This Row],[VAT (on rent only)]]</f>
        <v>10500</v>
      </c>
      <c r="G51" s="60" t="s">
        <v>22</v>
      </c>
      <c r="H51" s="60"/>
      <c r="I51" s="83">
        <v>538.37</v>
      </c>
      <c r="J51" s="171">
        <f>Table2[[#This Row],[Service Charge (p.a.)]]*20%</f>
        <v>107.67400000000001</v>
      </c>
      <c r="K51" s="171">
        <f>Table2[[#This Row],[Service Charge (p.a.)]]+Table2[[#This Row],[VAT (service charge )]]</f>
        <v>646.04399999999998</v>
      </c>
      <c r="L51" s="60">
        <f t="shared" si="6"/>
        <v>214.34700000000001</v>
      </c>
      <c r="M51" s="57"/>
      <c r="N51" s="58" t="s">
        <v>62</v>
      </c>
      <c r="O51" s="117" t="s">
        <v>18</v>
      </c>
      <c r="P51" s="192" t="s">
        <v>93</v>
      </c>
    </row>
    <row r="52" spans="1:16" s="150" customFormat="1" ht="19.95" customHeight="1" x14ac:dyDescent="0.3">
      <c r="A52" s="149" t="s">
        <v>53</v>
      </c>
      <c r="B52" s="138"/>
      <c r="C52" s="139"/>
      <c r="D52" s="67"/>
      <c r="E52" s="67"/>
      <c r="F52" s="67">
        <f>Table2[[#This Row],[Asking rent (per annum)]]+Table2[[#This Row],[VAT (on rent only)]]</f>
        <v>0</v>
      </c>
      <c r="G52" s="67"/>
      <c r="H52" s="67"/>
      <c r="I52" s="140"/>
      <c r="J52" s="141">
        <f>Table2[[#This Row],[Service Charge (p.a.)]]*20%</f>
        <v>0</v>
      </c>
      <c r="K52" s="141">
        <f>Table2[[#This Row],[Service Charge (p.a.)]]+Table2[[#This Row],[VAT (service charge )]]</f>
        <v>0</v>
      </c>
      <c r="L52" s="67">
        <f t="shared" si="6"/>
        <v>0</v>
      </c>
      <c r="M52" s="147"/>
      <c r="N52" s="68"/>
      <c r="O52" s="124"/>
      <c r="P52" s="148"/>
    </row>
    <row r="53" spans="1:16" s="150" customFormat="1" ht="19.95" customHeight="1" x14ac:dyDescent="0.3">
      <c r="A53" s="162" t="s">
        <v>64</v>
      </c>
      <c r="B53" s="57" t="s">
        <v>15</v>
      </c>
      <c r="C53" s="59">
        <v>149</v>
      </c>
      <c r="D53" s="60">
        <v>10500</v>
      </c>
      <c r="E53" s="67"/>
      <c r="F53" s="67">
        <f>Table2[[#This Row],[Asking rent (per annum)]]+Table2[[#This Row],[VAT (on rent only)]]</f>
        <v>10500</v>
      </c>
      <c r="G53" s="60" t="s">
        <v>22</v>
      </c>
      <c r="H53" s="67"/>
      <c r="I53" s="83">
        <v>1178</v>
      </c>
      <c r="J53" s="141">
        <f>Table2[[#This Row],[Service Charge (p.a.)]]*20%</f>
        <v>235.60000000000002</v>
      </c>
      <c r="K53" s="141">
        <f>Table2[[#This Row],[Service Charge (p.a.)]]+Table2[[#This Row],[VAT (service charge )]]</f>
        <v>1413.6</v>
      </c>
      <c r="L53" s="67">
        <f t="shared" si="6"/>
        <v>229.1076923076923</v>
      </c>
      <c r="M53" s="147"/>
      <c r="N53" s="58" t="s">
        <v>54</v>
      </c>
      <c r="O53" s="117" t="s">
        <v>18</v>
      </c>
      <c r="P53" s="192" t="s">
        <v>93</v>
      </c>
    </row>
    <row r="54" spans="1:16" ht="19.95" customHeight="1" x14ac:dyDescent="0.25">
      <c r="A54" s="31" t="s">
        <v>28</v>
      </c>
      <c r="B54" s="32"/>
      <c r="C54" s="33"/>
      <c r="D54" s="34"/>
      <c r="E54" s="32"/>
      <c r="F54" s="32"/>
      <c r="G54" s="88"/>
      <c r="H54" s="33"/>
      <c r="I54" s="89"/>
      <c r="J54" s="33"/>
      <c r="K54" s="33"/>
      <c r="L54" s="33"/>
      <c r="M54" s="33"/>
      <c r="N54" s="33"/>
      <c r="O54" s="90"/>
      <c r="P54" s="91"/>
    </row>
    <row r="55" spans="1:16" ht="19.95" customHeight="1" x14ac:dyDescent="0.25">
      <c r="A55" s="35" t="s">
        <v>32</v>
      </c>
      <c r="B55" s="36"/>
      <c r="C55" s="37"/>
      <c r="D55" s="38"/>
      <c r="E55" s="36"/>
      <c r="F55" s="36"/>
      <c r="G55" s="92"/>
      <c r="H55" s="37"/>
      <c r="I55" s="93"/>
      <c r="J55" s="37"/>
      <c r="K55" s="37"/>
      <c r="L55" s="37"/>
      <c r="M55" s="37"/>
      <c r="N55" s="37"/>
      <c r="O55" s="94"/>
      <c r="P55" s="95"/>
    </row>
    <row r="56" spans="1:16" s="28" customFormat="1" ht="19.95" customHeight="1" x14ac:dyDescent="0.25">
      <c r="A56" s="129" t="s">
        <v>30</v>
      </c>
      <c r="B56" s="96"/>
      <c r="C56" s="97"/>
      <c r="D56" s="98"/>
      <c r="E56" s="96"/>
      <c r="F56" s="96"/>
      <c r="G56" s="99"/>
      <c r="H56" s="97"/>
      <c r="I56" s="100"/>
      <c r="J56" s="97"/>
      <c r="K56" s="97"/>
      <c r="L56" s="97"/>
      <c r="M56" s="97"/>
      <c r="N56" s="97"/>
      <c r="O56" s="94"/>
      <c r="P56" s="95"/>
    </row>
    <row r="57" spans="1:16" s="28" customFormat="1" ht="19.95" customHeight="1" x14ac:dyDescent="0.25">
      <c r="A57" s="102" t="s">
        <v>67</v>
      </c>
      <c r="B57" s="101" t="s">
        <v>15</v>
      </c>
      <c r="C57" s="102">
        <v>18</v>
      </c>
      <c r="D57" s="105">
        <v>1610.25</v>
      </c>
      <c r="E57" s="101"/>
      <c r="F57" s="101"/>
      <c r="G57" s="103" t="s">
        <v>22</v>
      </c>
      <c r="H57" s="102"/>
      <c r="I57" s="106">
        <v>1653.97</v>
      </c>
      <c r="J57" s="102"/>
      <c r="K57" s="102"/>
      <c r="L57" s="102"/>
      <c r="M57" s="102"/>
      <c r="N57" s="104" t="s">
        <v>11</v>
      </c>
      <c r="O57" s="104" t="s">
        <v>18</v>
      </c>
      <c r="P57" s="192" t="s">
        <v>93</v>
      </c>
    </row>
    <row r="58" spans="1:16" s="28" customFormat="1" ht="19.95" customHeight="1" x14ac:dyDescent="0.25">
      <c r="A58" s="102" t="s">
        <v>33</v>
      </c>
      <c r="B58" s="101" t="s">
        <v>15</v>
      </c>
      <c r="C58" s="102">
        <v>18</v>
      </c>
      <c r="D58" s="105">
        <v>1710</v>
      </c>
      <c r="E58" s="101"/>
      <c r="F58" s="101"/>
      <c r="G58" s="103" t="s">
        <v>22</v>
      </c>
      <c r="H58" s="102"/>
      <c r="I58" s="106">
        <v>1733.05</v>
      </c>
      <c r="J58" s="102"/>
      <c r="K58" s="102"/>
      <c r="L58" s="102"/>
      <c r="M58" s="102"/>
      <c r="N58" s="104" t="s">
        <v>11</v>
      </c>
      <c r="O58" s="104" t="s">
        <v>18</v>
      </c>
      <c r="P58" s="192" t="s">
        <v>93</v>
      </c>
    </row>
    <row r="59" spans="1:16" ht="19.95" customHeight="1" x14ac:dyDescent="0.25">
      <c r="A59" s="102" t="s">
        <v>71</v>
      </c>
      <c r="B59" s="101" t="s">
        <v>15</v>
      </c>
      <c r="C59" s="102">
        <v>18.45</v>
      </c>
      <c r="D59" s="105">
        <v>1752.75</v>
      </c>
      <c r="E59" s="101"/>
      <c r="F59" s="101"/>
      <c r="G59" s="103" t="s">
        <v>22</v>
      </c>
      <c r="H59" s="102"/>
      <c r="I59" s="106">
        <v>1776.38</v>
      </c>
      <c r="J59" s="102"/>
      <c r="K59" s="102"/>
      <c r="L59" s="102"/>
      <c r="M59" s="102"/>
      <c r="N59" s="104" t="s">
        <v>11</v>
      </c>
      <c r="O59" s="104" t="s">
        <v>18</v>
      </c>
      <c r="P59" s="192" t="s">
        <v>93</v>
      </c>
    </row>
    <row r="60" spans="1:16" ht="19.95" customHeight="1" x14ac:dyDescent="0.25">
      <c r="A60" s="102" t="s">
        <v>34</v>
      </c>
      <c r="B60" s="101" t="s">
        <v>15</v>
      </c>
      <c r="C60" s="102">
        <v>92.32</v>
      </c>
      <c r="D60" s="105">
        <v>8770.4</v>
      </c>
      <c r="E60" s="101"/>
      <c r="F60" s="101"/>
      <c r="G60" s="103" t="s">
        <v>22</v>
      </c>
      <c r="H60" s="102"/>
      <c r="I60" s="106">
        <v>8888.6200000000008</v>
      </c>
      <c r="J60" s="102"/>
      <c r="K60" s="102"/>
      <c r="L60" s="102"/>
      <c r="M60" s="102"/>
      <c r="N60" s="104" t="s">
        <v>11</v>
      </c>
      <c r="O60" s="104" t="s">
        <v>18</v>
      </c>
      <c r="P60" s="192" t="s">
        <v>93</v>
      </c>
    </row>
    <row r="61" spans="1:16" ht="19.95" customHeight="1" x14ac:dyDescent="0.25">
      <c r="A61" s="102" t="s">
        <v>35</v>
      </c>
      <c r="B61" s="101" t="s">
        <v>15</v>
      </c>
      <c r="C61" s="102">
        <v>42.13</v>
      </c>
      <c r="D61" s="105">
        <v>4002.35</v>
      </c>
      <c r="E61" s="101"/>
      <c r="F61" s="101"/>
      <c r="G61" s="103" t="s">
        <v>22</v>
      </c>
      <c r="H61" s="102"/>
      <c r="I61" s="106">
        <v>4056.3</v>
      </c>
      <c r="J61" s="102"/>
      <c r="K61" s="102"/>
      <c r="L61" s="102"/>
      <c r="M61" s="102"/>
      <c r="N61" s="104" t="s">
        <v>11</v>
      </c>
      <c r="O61" s="104" t="s">
        <v>18</v>
      </c>
      <c r="P61" s="192" t="s">
        <v>93</v>
      </c>
    </row>
    <row r="62" spans="1:16" ht="19.95" customHeight="1" x14ac:dyDescent="0.25">
      <c r="A62" s="102" t="s">
        <v>36</v>
      </c>
      <c r="B62" s="101" t="s">
        <v>15</v>
      </c>
      <c r="C62" s="102">
        <v>402.75</v>
      </c>
      <c r="D62" s="105">
        <v>38261.25</v>
      </c>
      <c r="E62" s="101"/>
      <c r="F62" s="101"/>
      <c r="G62" s="103" t="s">
        <v>22</v>
      </c>
      <c r="H62" s="102"/>
      <c r="I62" s="106">
        <v>38776.99</v>
      </c>
      <c r="J62" s="102"/>
      <c r="K62" s="102"/>
      <c r="L62" s="102"/>
      <c r="M62" s="102"/>
      <c r="N62" s="104" t="s">
        <v>11</v>
      </c>
      <c r="O62" s="104" t="s">
        <v>18</v>
      </c>
      <c r="P62" s="192" t="s">
        <v>93</v>
      </c>
    </row>
    <row r="63" spans="1:16" ht="19.95" customHeight="1" x14ac:dyDescent="0.25">
      <c r="A63" s="174" t="s">
        <v>66</v>
      </c>
      <c r="B63" s="175" t="s">
        <v>15</v>
      </c>
      <c r="C63" s="174">
        <v>70.91</v>
      </c>
      <c r="D63" s="176">
        <v>8083.74</v>
      </c>
      <c r="E63" s="175"/>
      <c r="F63" s="175"/>
      <c r="G63" s="177" t="s">
        <v>22</v>
      </c>
      <c r="H63" s="174"/>
      <c r="I63" s="178">
        <v>6919.34</v>
      </c>
      <c r="J63" s="174"/>
      <c r="K63" s="174"/>
      <c r="L63" s="174"/>
      <c r="M63" s="174"/>
      <c r="N63" s="179" t="s">
        <v>11</v>
      </c>
      <c r="O63" s="179" t="s">
        <v>18</v>
      </c>
      <c r="P63" s="192" t="s">
        <v>93</v>
      </c>
    </row>
    <row r="64" spans="1:16" ht="19.95" customHeight="1" x14ac:dyDescent="0.9">
      <c r="A64" s="130" t="s">
        <v>42</v>
      </c>
      <c r="B64" s="40"/>
      <c r="C64" s="41"/>
      <c r="D64" s="40"/>
      <c r="E64" s="40"/>
      <c r="F64" s="40"/>
      <c r="G64" s="40"/>
      <c r="H64" s="42"/>
      <c r="I64" s="43"/>
      <c r="J64" s="42"/>
      <c r="K64" s="40"/>
      <c r="L64" s="44"/>
      <c r="M64" s="39"/>
      <c r="N64" s="45"/>
      <c r="O64" s="45"/>
      <c r="P64" s="107"/>
    </row>
    <row r="65" spans="1:16" ht="19.95" customHeight="1" x14ac:dyDescent="0.9">
      <c r="A65" s="131" t="s">
        <v>26</v>
      </c>
      <c r="B65" s="40"/>
      <c r="C65" s="41"/>
      <c r="D65" s="40"/>
      <c r="E65" s="40"/>
      <c r="F65" s="40"/>
      <c r="G65" s="40"/>
      <c r="H65" s="42"/>
      <c r="I65" s="43"/>
      <c r="J65" s="42"/>
      <c r="K65" s="40"/>
      <c r="L65" s="44"/>
      <c r="M65" s="39"/>
      <c r="N65" s="45"/>
      <c r="O65" s="45"/>
      <c r="P65" s="107"/>
    </row>
    <row r="66" spans="1:16" ht="19.95" customHeight="1" x14ac:dyDescent="0.9">
      <c r="A66" s="132" t="s">
        <v>19</v>
      </c>
      <c r="B66" s="40"/>
      <c r="C66" s="41"/>
      <c r="D66" s="40"/>
      <c r="E66" s="40"/>
      <c r="F66" s="40"/>
      <c r="G66" s="40"/>
      <c r="H66" s="42"/>
      <c r="I66" s="43"/>
      <c r="J66" s="42"/>
      <c r="K66" s="40"/>
      <c r="L66" s="44"/>
      <c r="M66" s="39"/>
      <c r="N66" s="45"/>
      <c r="O66" s="45"/>
      <c r="P66" s="107"/>
    </row>
    <row r="67" spans="1:16" ht="17.399999999999999" x14ac:dyDescent="0.3">
      <c r="A67" s="15" t="s">
        <v>20</v>
      </c>
      <c r="B67" s="8"/>
      <c r="C67" s="25"/>
      <c r="D67" s="8"/>
      <c r="E67" s="8"/>
      <c r="F67" s="8"/>
      <c r="G67" s="8"/>
      <c r="H67" s="16"/>
      <c r="I67" s="20"/>
      <c r="J67" s="16"/>
      <c r="K67" s="8"/>
      <c r="L67" s="17"/>
      <c r="M67" s="15"/>
      <c r="N67" s="18"/>
    </row>
    <row r="68" spans="1:16" ht="17.399999999999999" x14ac:dyDescent="0.3">
      <c r="A68" s="15"/>
      <c r="B68" s="8"/>
      <c r="C68" s="25"/>
      <c r="D68" s="8"/>
      <c r="E68" s="8"/>
      <c r="F68" s="8"/>
      <c r="G68" s="8"/>
      <c r="H68" s="16"/>
      <c r="I68" s="20"/>
      <c r="J68" s="16"/>
      <c r="K68" s="8"/>
      <c r="L68" s="17"/>
      <c r="M68" s="15"/>
      <c r="N68" s="18"/>
    </row>
    <row r="69" spans="1:16" ht="17.399999999999999" x14ac:dyDescent="0.3">
      <c r="B69" s="8"/>
      <c r="C69" s="25"/>
      <c r="D69" s="8"/>
      <c r="E69" s="8"/>
      <c r="F69" s="8"/>
      <c r="G69" s="8"/>
      <c r="H69" s="16"/>
      <c r="I69" s="20"/>
      <c r="J69" s="16"/>
      <c r="K69" s="8"/>
      <c r="L69" s="17"/>
      <c r="M69" s="15"/>
      <c r="N69" s="18"/>
    </row>
    <row r="70" spans="1:16" x14ac:dyDescent="0.3">
      <c r="A70" s="2"/>
      <c r="B70" s="24"/>
      <c r="C70" s="2"/>
      <c r="G70" s="3"/>
      <c r="H70" s="27"/>
      <c r="I70" s="3"/>
      <c r="J70" s="2"/>
      <c r="K70" s="4"/>
      <c r="L70" s="5"/>
      <c r="M70" s="6"/>
      <c r="O70" s="26"/>
      <c r="P70" s="28"/>
    </row>
    <row r="71" spans="1:16" x14ac:dyDescent="0.3">
      <c r="A71" s="2"/>
      <c r="B71" s="24"/>
      <c r="C71" s="2"/>
      <c r="G71" s="3"/>
      <c r="H71" s="27"/>
      <c r="I71" s="3"/>
      <c r="J71" s="2"/>
      <c r="K71" s="4"/>
      <c r="L71" s="5"/>
      <c r="M71" s="6"/>
      <c r="O71" s="26"/>
      <c r="P71" s="28"/>
    </row>
    <row r="72" spans="1:16" x14ac:dyDescent="0.3">
      <c r="A72" s="2"/>
      <c r="B72" s="24"/>
      <c r="C72" s="2"/>
      <c r="G72" s="3"/>
      <c r="H72" s="27"/>
      <c r="I72" s="3"/>
      <c r="J72" s="2"/>
      <c r="K72" s="4"/>
      <c r="L72" s="5"/>
      <c r="M72" s="6"/>
      <c r="O72" s="26"/>
      <c r="P72" s="28"/>
    </row>
    <row r="73" spans="1:16" x14ac:dyDescent="0.3">
      <c r="A73" s="2"/>
      <c r="B73" s="24"/>
      <c r="C73" s="2"/>
      <c r="G73" s="3"/>
      <c r="H73" s="27"/>
      <c r="I73" s="3"/>
      <c r="J73" s="2"/>
      <c r="K73" s="4"/>
      <c r="L73" s="5"/>
      <c r="M73" s="6"/>
      <c r="O73" s="26"/>
      <c r="P73" s="28"/>
    </row>
    <row r="74" spans="1:16" x14ac:dyDescent="0.3">
      <c r="A74" s="2"/>
      <c r="B74" s="24"/>
      <c r="C74" s="2"/>
      <c r="G74" s="3"/>
      <c r="H74" s="27"/>
      <c r="I74" s="3"/>
      <c r="J74" s="2"/>
      <c r="K74" s="4"/>
      <c r="L74" s="5"/>
      <c r="M74" s="6"/>
      <c r="O74" s="26"/>
      <c r="P74" s="28"/>
    </row>
    <row r="75" spans="1:16" x14ac:dyDescent="0.3">
      <c r="A75" s="2"/>
      <c r="B75" s="24"/>
      <c r="C75" s="2"/>
      <c r="G75" s="3"/>
      <c r="H75" s="27"/>
      <c r="I75" s="3"/>
      <c r="J75" s="2"/>
      <c r="K75" s="4"/>
      <c r="L75" s="5"/>
      <c r="M75" s="6"/>
      <c r="O75" s="26"/>
      <c r="P75" s="28"/>
    </row>
    <row r="76" spans="1:16" x14ac:dyDescent="0.3">
      <c r="A76" s="2"/>
      <c r="B76" s="24"/>
      <c r="C76" s="2"/>
      <c r="G76" s="3"/>
      <c r="H76" s="27"/>
      <c r="I76" s="3"/>
      <c r="J76" s="2"/>
      <c r="K76" s="4"/>
      <c r="L76" s="5"/>
      <c r="M76" s="6"/>
      <c r="O76" s="26"/>
      <c r="P76" s="28"/>
    </row>
    <row r="77" spans="1:16" x14ac:dyDescent="0.3">
      <c r="A77" s="2"/>
      <c r="B77" s="24"/>
      <c r="C77" s="2"/>
      <c r="G77" s="3"/>
      <c r="H77" s="27"/>
      <c r="I77" s="3"/>
      <c r="J77" s="2"/>
      <c r="K77" s="4"/>
      <c r="L77" s="5"/>
      <c r="M77" s="6"/>
      <c r="O77" s="26"/>
      <c r="P77" s="28"/>
    </row>
    <row r="78" spans="1:16" x14ac:dyDescent="0.3">
      <c r="A78" s="2"/>
      <c r="B78" s="24"/>
      <c r="C78" s="2"/>
      <c r="G78" s="3"/>
      <c r="H78" s="27"/>
      <c r="I78" s="3"/>
      <c r="J78" s="2"/>
      <c r="K78" s="4"/>
      <c r="L78" s="5"/>
      <c r="M78" s="6"/>
      <c r="O78" s="26"/>
      <c r="P78" s="28"/>
    </row>
    <row r="79" spans="1:16" x14ac:dyDescent="0.3">
      <c r="A79" s="2"/>
      <c r="B79" s="24"/>
      <c r="C79" s="2"/>
      <c r="G79" s="3"/>
      <c r="H79" s="27"/>
      <c r="I79" s="3"/>
      <c r="J79" s="2"/>
      <c r="K79" s="4"/>
      <c r="L79" s="5"/>
      <c r="M79" s="6"/>
      <c r="O79" s="26"/>
      <c r="P79" s="28"/>
    </row>
    <row r="80" spans="1:16" x14ac:dyDescent="0.3">
      <c r="A80" s="2"/>
      <c r="B80" s="24"/>
      <c r="C80" s="2"/>
      <c r="G80" s="3"/>
      <c r="H80" s="27"/>
      <c r="I80" s="3"/>
      <c r="J80" s="2"/>
      <c r="K80" s="4"/>
      <c r="L80" s="5"/>
      <c r="M80" s="6"/>
      <c r="O80" s="26"/>
      <c r="P80" s="28"/>
    </row>
    <row r="81" spans="1:16" x14ac:dyDescent="0.3">
      <c r="A81" s="2"/>
      <c r="B81" s="24"/>
      <c r="C81" s="2"/>
      <c r="G81" s="3"/>
      <c r="H81" s="27"/>
      <c r="I81" s="3"/>
      <c r="J81" s="2"/>
      <c r="K81" s="4"/>
      <c r="L81" s="5"/>
      <c r="M81" s="6"/>
      <c r="O81" s="26"/>
      <c r="P81" s="28"/>
    </row>
    <row r="82" spans="1:16" x14ac:dyDescent="0.3">
      <c r="A82" s="2"/>
      <c r="B82" s="24"/>
      <c r="C82" s="2"/>
      <c r="G82" s="3"/>
      <c r="H82" s="27"/>
      <c r="I82" s="3"/>
      <c r="J82" s="2"/>
      <c r="K82" s="4"/>
      <c r="L82" s="5"/>
      <c r="M82" s="6"/>
      <c r="O82" s="26"/>
      <c r="P82" s="28"/>
    </row>
    <row r="83" spans="1:16" x14ac:dyDescent="0.3">
      <c r="A83" s="2"/>
      <c r="B83" s="24"/>
      <c r="C83" s="2"/>
      <c r="G83" s="3"/>
      <c r="H83" s="27"/>
      <c r="I83" s="3"/>
      <c r="J83" s="2"/>
      <c r="K83" s="4"/>
      <c r="L83" s="5"/>
      <c r="M83" s="6"/>
      <c r="O83" s="26"/>
      <c r="P83" s="28"/>
    </row>
    <row r="84" spans="1:16" x14ac:dyDescent="0.3">
      <c r="A84" s="2"/>
      <c r="B84" s="24"/>
      <c r="C84" s="2"/>
      <c r="G84" s="3"/>
      <c r="H84" s="27"/>
      <c r="I84" s="3"/>
      <c r="J84" s="2"/>
      <c r="K84" s="4"/>
      <c r="L84" s="5"/>
      <c r="M84" s="6"/>
      <c r="O84" s="26"/>
      <c r="P84" s="28"/>
    </row>
    <row r="85" spans="1:16" x14ac:dyDescent="0.3">
      <c r="A85" s="2"/>
      <c r="B85" s="24"/>
      <c r="C85" s="2"/>
      <c r="G85" s="3"/>
      <c r="H85" s="27"/>
      <c r="I85" s="3"/>
      <c r="J85" s="2"/>
      <c r="K85" s="4"/>
      <c r="L85" s="5"/>
      <c r="M85" s="6"/>
      <c r="O85" s="26"/>
      <c r="P85" s="28"/>
    </row>
    <row r="86" spans="1:16" x14ac:dyDescent="0.3">
      <c r="A86" s="2"/>
      <c r="B86" s="24"/>
      <c r="C86" s="2"/>
      <c r="G86" s="3"/>
      <c r="H86" s="27"/>
      <c r="I86" s="3"/>
      <c r="J86" s="2"/>
      <c r="K86" s="4"/>
      <c r="L86" s="5"/>
      <c r="M86" s="6"/>
      <c r="O86" s="26"/>
      <c r="P86" s="28"/>
    </row>
    <row r="87" spans="1:16" x14ac:dyDescent="0.3">
      <c r="A87" s="2"/>
      <c r="B87" s="24"/>
      <c r="C87" s="2"/>
      <c r="G87" s="3"/>
      <c r="H87" s="27"/>
      <c r="I87" s="3"/>
      <c r="J87" s="2"/>
      <c r="K87" s="4"/>
      <c r="L87" s="5"/>
      <c r="M87" s="6"/>
      <c r="O87" s="26"/>
      <c r="P87" s="28"/>
    </row>
    <row r="88" spans="1:16" x14ac:dyDescent="0.3">
      <c r="A88" s="2"/>
      <c r="B88" s="24"/>
      <c r="C88" s="2"/>
      <c r="G88" s="3"/>
      <c r="H88" s="27"/>
      <c r="I88" s="3"/>
      <c r="J88" s="2"/>
      <c r="K88" s="4"/>
      <c r="L88" s="5"/>
      <c r="M88" s="6"/>
      <c r="O88" s="26"/>
      <c r="P88" s="28"/>
    </row>
    <row r="89" spans="1:16" x14ac:dyDescent="0.3">
      <c r="A89" s="2"/>
      <c r="B89" s="24"/>
      <c r="C89" s="2"/>
      <c r="G89" s="3"/>
      <c r="H89" s="27"/>
      <c r="I89" s="3"/>
      <c r="J89" s="2"/>
      <c r="K89" s="4"/>
      <c r="L89" s="5"/>
      <c r="M89" s="6"/>
      <c r="O89" s="26"/>
      <c r="P89" s="28"/>
    </row>
    <row r="90" spans="1:16" x14ac:dyDescent="0.3">
      <c r="A90" s="2"/>
      <c r="B90" s="24"/>
      <c r="C90" s="2"/>
      <c r="G90" s="3"/>
      <c r="H90" s="27"/>
      <c r="I90" s="3"/>
      <c r="J90" s="2"/>
      <c r="K90" s="4"/>
      <c r="L90" s="5"/>
      <c r="M90" s="6"/>
      <c r="O90" s="26"/>
      <c r="P90" s="28"/>
    </row>
    <row r="91" spans="1:16" x14ac:dyDescent="0.3">
      <c r="A91" s="2"/>
      <c r="B91" s="24"/>
      <c r="C91" s="2"/>
      <c r="G91" s="3"/>
      <c r="H91" s="27"/>
      <c r="I91" s="3"/>
      <c r="J91" s="2"/>
      <c r="K91" s="4"/>
      <c r="L91" s="5"/>
      <c r="M91" s="6"/>
      <c r="O91" s="26"/>
      <c r="P91" s="28"/>
    </row>
    <row r="92" spans="1:16" x14ac:dyDescent="0.3">
      <c r="A92" s="2"/>
      <c r="B92" s="24"/>
      <c r="C92" s="2"/>
      <c r="G92" s="3"/>
      <c r="H92" s="27"/>
      <c r="I92" s="3"/>
      <c r="J92" s="2"/>
      <c r="K92" s="4"/>
      <c r="L92" s="5"/>
      <c r="M92" s="6"/>
      <c r="O92" s="26"/>
      <c r="P92" s="28"/>
    </row>
    <row r="93" spans="1:16" x14ac:dyDescent="0.3">
      <c r="A93" s="2"/>
      <c r="B93" s="24"/>
      <c r="C93" s="2"/>
      <c r="G93" s="3"/>
      <c r="H93" s="27"/>
      <c r="I93" s="3"/>
      <c r="J93" s="2"/>
      <c r="K93" s="4"/>
      <c r="L93" s="5"/>
      <c r="M93" s="6"/>
      <c r="O93" s="26"/>
      <c r="P93" s="28"/>
    </row>
    <row r="94" spans="1:16" x14ac:dyDescent="0.3">
      <c r="A94" s="2"/>
      <c r="B94" s="24"/>
      <c r="C94" s="2"/>
      <c r="G94" s="3"/>
      <c r="H94" s="27"/>
      <c r="I94" s="3"/>
      <c r="J94" s="2"/>
      <c r="K94" s="4"/>
      <c r="L94" s="5"/>
      <c r="M94" s="6"/>
      <c r="O94" s="26"/>
      <c r="P94" s="28"/>
    </row>
    <row r="95" spans="1:16" x14ac:dyDescent="0.3">
      <c r="A95" s="2"/>
      <c r="B95" s="24"/>
      <c r="C95" s="2"/>
      <c r="G95" s="3"/>
      <c r="H95" s="27"/>
      <c r="I95" s="3"/>
      <c r="J95" s="2"/>
      <c r="K95" s="4"/>
      <c r="L95" s="5"/>
      <c r="M95" s="6"/>
      <c r="O95" s="26"/>
      <c r="P95" s="28"/>
    </row>
    <row r="96" spans="1:16" x14ac:dyDescent="0.3">
      <c r="A96" s="2"/>
      <c r="B96" s="24"/>
      <c r="C96" s="2"/>
      <c r="G96" s="3"/>
      <c r="H96" s="27"/>
      <c r="I96" s="3"/>
      <c r="J96" s="2"/>
      <c r="K96" s="4"/>
      <c r="L96" s="5"/>
      <c r="M96" s="6"/>
      <c r="O96" s="26"/>
      <c r="P96" s="28"/>
    </row>
    <row r="97" spans="1:16" x14ac:dyDescent="0.3">
      <c r="A97" s="2"/>
      <c r="B97" s="24"/>
      <c r="C97" s="2"/>
      <c r="G97" s="3"/>
      <c r="H97" s="27"/>
      <c r="I97" s="3"/>
      <c r="J97" s="2"/>
      <c r="K97" s="4"/>
      <c r="L97" s="5"/>
      <c r="M97" s="6"/>
      <c r="O97" s="26"/>
      <c r="P97" s="28"/>
    </row>
    <row r="98" spans="1:16" x14ac:dyDescent="0.3">
      <c r="A98" s="2"/>
      <c r="B98" s="24"/>
      <c r="C98" s="2"/>
      <c r="G98" s="3"/>
      <c r="H98" s="27"/>
      <c r="I98" s="3"/>
      <c r="J98" s="2"/>
      <c r="K98" s="4"/>
      <c r="L98" s="5"/>
      <c r="M98" s="6"/>
      <c r="O98" s="26"/>
      <c r="P98" s="28"/>
    </row>
    <row r="99" spans="1:16" x14ac:dyDescent="0.3">
      <c r="A99" s="2"/>
      <c r="B99" s="24"/>
      <c r="C99" s="2"/>
      <c r="G99" s="3"/>
      <c r="H99" s="27"/>
      <c r="I99" s="3"/>
      <c r="J99" s="2"/>
      <c r="K99" s="4"/>
      <c r="L99" s="5"/>
      <c r="M99" s="6"/>
      <c r="O99" s="26"/>
      <c r="P99" s="28"/>
    </row>
    <row r="100" spans="1:16" x14ac:dyDescent="0.3">
      <c r="A100" s="2"/>
      <c r="B100" s="24"/>
      <c r="C100" s="2"/>
      <c r="G100" s="3"/>
      <c r="H100" s="27"/>
      <c r="I100" s="3"/>
      <c r="J100" s="2"/>
      <c r="K100" s="4"/>
      <c r="L100" s="5"/>
      <c r="M100" s="6"/>
      <c r="O100" s="26"/>
      <c r="P100" s="28"/>
    </row>
    <row r="101" spans="1:16" x14ac:dyDescent="0.3">
      <c r="A101" s="2"/>
      <c r="B101" s="24"/>
      <c r="C101" s="2"/>
      <c r="G101" s="3"/>
      <c r="H101" s="27"/>
      <c r="I101" s="3"/>
      <c r="J101" s="2"/>
      <c r="K101" s="4"/>
      <c r="L101" s="5"/>
      <c r="M101" s="6"/>
      <c r="O101" s="26"/>
      <c r="P101" s="28"/>
    </row>
    <row r="102" spans="1:16" x14ac:dyDescent="0.3">
      <c r="A102" s="2"/>
      <c r="B102" s="24"/>
      <c r="C102" s="2"/>
      <c r="G102" s="3"/>
      <c r="H102" s="27"/>
      <c r="I102" s="3"/>
      <c r="J102" s="2"/>
      <c r="K102" s="4"/>
      <c r="L102" s="5"/>
      <c r="M102" s="6"/>
      <c r="O102" s="26"/>
      <c r="P102" s="28"/>
    </row>
    <row r="103" spans="1:16" x14ac:dyDescent="0.3">
      <c r="A103" s="2"/>
      <c r="B103" s="24"/>
      <c r="C103" s="2"/>
      <c r="G103" s="3"/>
      <c r="H103" s="27"/>
      <c r="I103" s="3"/>
      <c r="J103" s="2"/>
      <c r="K103" s="4"/>
      <c r="L103" s="5"/>
      <c r="M103" s="6"/>
      <c r="O103" s="26"/>
      <c r="P103" s="28"/>
    </row>
    <row r="104" spans="1:16" x14ac:dyDescent="0.3">
      <c r="A104" s="2"/>
      <c r="B104" s="24"/>
      <c r="C104" s="2"/>
      <c r="G104" s="3"/>
      <c r="H104" s="27"/>
      <c r="I104" s="3"/>
      <c r="J104" s="2"/>
      <c r="K104" s="4"/>
      <c r="L104" s="5"/>
      <c r="M104" s="6"/>
      <c r="O104" s="26"/>
      <c r="P104" s="28"/>
    </row>
    <row r="105" spans="1:16" x14ac:dyDescent="0.3">
      <c r="A105" s="2"/>
      <c r="B105" s="24"/>
      <c r="C105" s="2"/>
      <c r="G105" s="3"/>
      <c r="H105" s="27"/>
      <c r="I105" s="3"/>
      <c r="J105" s="2"/>
      <c r="K105" s="4"/>
      <c r="L105" s="5"/>
      <c r="M105" s="6"/>
      <c r="O105" s="26"/>
      <c r="P105" s="28"/>
    </row>
    <row r="106" spans="1:16" x14ac:dyDescent="0.3">
      <c r="A106" s="2"/>
      <c r="B106" s="24"/>
      <c r="C106" s="2"/>
      <c r="G106" s="3"/>
      <c r="H106" s="27"/>
      <c r="I106" s="3"/>
      <c r="J106" s="2"/>
      <c r="K106" s="4"/>
      <c r="L106" s="5"/>
      <c r="M106" s="6"/>
      <c r="O106" s="26"/>
      <c r="P106" s="28"/>
    </row>
    <row r="107" spans="1:16" x14ac:dyDescent="0.3">
      <c r="A107" s="2"/>
      <c r="B107" s="24"/>
      <c r="C107" s="2"/>
      <c r="G107" s="3"/>
      <c r="H107" s="27"/>
      <c r="I107" s="3"/>
      <c r="J107" s="2"/>
      <c r="K107" s="4"/>
      <c r="L107" s="5"/>
      <c r="M107" s="6"/>
      <c r="O107" s="26"/>
      <c r="P107" s="28"/>
    </row>
    <row r="108" spans="1:16" x14ac:dyDescent="0.3">
      <c r="A108" s="2"/>
      <c r="B108" s="24"/>
      <c r="C108" s="2"/>
      <c r="G108" s="3"/>
      <c r="H108" s="27"/>
      <c r="I108" s="3"/>
      <c r="J108" s="2"/>
      <c r="K108" s="4"/>
      <c r="L108" s="5"/>
      <c r="M108" s="6"/>
      <c r="O108" s="26"/>
      <c r="P108" s="28"/>
    </row>
    <row r="109" spans="1:16" x14ac:dyDescent="0.3">
      <c r="A109" s="2"/>
      <c r="B109" s="24"/>
      <c r="C109" s="2"/>
      <c r="G109" s="3"/>
      <c r="H109" s="27"/>
      <c r="I109" s="3"/>
      <c r="J109" s="2"/>
      <c r="K109" s="4"/>
      <c r="L109" s="5"/>
      <c r="M109" s="6"/>
      <c r="O109" s="26"/>
      <c r="P109" s="28"/>
    </row>
    <row r="110" spans="1:16" x14ac:dyDescent="0.3">
      <c r="A110" s="2"/>
      <c r="B110" s="24"/>
      <c r="C110" s="2"/>
      <c r="G110" s="3"/>
      <c r="H110" s="27"/>
      <c r="I110" s="3"/>
      <c r="J110" s="2"/>
      <c r="K110" s="4"/>
      <c r="L110" s="5"/>
      <c r="M110" s="6"/>
      <c r="O110" s="26"/>
      <c r="P110" s="28"/>
    </row>
    <row r="111" spans="1:16" x14ac:dyDescent="0.3">
      <c r="A111" s="2"/>
      <c r="B111" s="24"/>
      <c r="C111" s="2"/>
      <c r="G111" s="3"/>
      <c r="H111" s="27"/>
      <c r="I111" s="3"/>
      <c r="J111" s="2"/>
      <c r="K111" s="4"/>
      <c r="L111" s="5"/>
      <c r="M111" s="6"/>
      <c r="O111" s="26"/>
      <c r="P111" s="28"/>
    </row>
    <row r="112" spans="1:16" x14ac:dyDescent="0.3">
      <c r="A112" s="2"/>
      <c r="B112" s="24"/>
      <c r="C112" s="2"/>
      <c r="G112" s="3"/>
      <c r="H112" s="27"/>
      <c r="I112" s="3"/>
      <c r="J112" s="2"/>
      <c r="K112" s="4"/>
      <c r="L112" s="5"/>
      <c r="M112" s="6"/>
      <c r="O112" s="26"/>
      <c r="P112" s="28"/>
    </row>
    <row r="113" spans="1:16" x14ac:dyDescent="0.3">
      <c r="A113" s="2"/>
      <c r="B113" s="24"/>
      <c r="C113" s="2"/>
      <c r="G113" s="3"/>
      <c r="H113" s="27"/>
      <c r="I113" s="3"/>
      <c r="J113" s="2"/>
      <c r="K113" s="4"/>
      <c r="L113" s="5"/>
      <c r="M113" s="6"/>
      <c r="O113" s="26"/>
      <c r="P113" s="28"/>
    </row>
    <row r="114" spans="1:16" x14ac:dyDescent="0.3">
      <c r="A114" s="2"/>
      <c r="B114" s="24"/>
      <c r="C114" s="2"/>
      <c r="G114" s="3"/>
      <c r="H114" s="27"/>
      <c r="I114" s="3"/>
      <c r="J114" s="2"/>
      <c r="K114" s="4"/>
      <c r="L114" s="5"/>
      <c r="M114" s="6"/>
      <c r="O114" s="26"/>
      <c r="P114" s="28"/>
    </row>
    <row r="115" spans="1:16" x14ac:dyDescent="0.3">
      <c r="A115" s="2"/>
      <c r="B115" s="24"/>
      <c r="C115" s="2"/>
      <c r="G115" s="3"/>
      <c r="H115" s="27"/>
      <c r="I115" s="3"/>
      <c r="J115" s="2"/>
      <c r="K115" s="4"/>
      <c r="L115" s="5"/>
      <c r="M115" s="6"/>
      <c r="O115" s="26"/>
      <c r="P115" s="28"/>
    </row>
    <row r="116" spans="1:16" x14ac:dyDescent="0.3">
      <c r="A116" s="2"/>
      <c r="B116" s="24"/>
      <c r="C116" s="2"/>
      <c r="G116" s="3"/>
      <c r="H116" s="27"/>
      <c r="I116" s="3"/>
      <c r="J116" s="2"/>
      <c r="K116" s="4"/>
      <c r="L116" s="5"/>
      <c r="M116" s="6"/>
      <c r="O116" s="26"/>
      <c r="P116" s="28"/>
    </row>
    <row r="117" spans="1:16" x14ac:dyDescent="0.3">
      <c r="A117" s="2"/>
      <c r="B117" s="24"/>
      <c r="C117" s="2"/>
      <c r="G117" s="3"/>
      <c r="H117" s="27"/>
      <c r="I117" s="3"/>
      <c r="J117" s="2"/>
      <c r="K117" s="4"/>
      <c r="L117" s="5"/>
      <c r="M117" s="6"/>
      <c r="O117" s="26"/>
      <c r="P117" s="28"/>
    </row>
    <row r="118" spans="1:16" x14ac:dyDescent="0.3">
      <c r="A118" s="2"/>
      <c r="B118" s="24"/>
      <c r="C118" s="2"/>
      <c r="G118" s="3"/>
      <c r="H118" s="27"/>
      <c r="I118" s="3"/>
      <c r="J118" s="2"/>
      <c r="K118" s="4"/>
      <c r="L118" s="5"/>
      <c r="M118" s="6"/>
      <c r="O118" s="26"/>
      <c r="P118" s="28"/>
    </row>
    <row r="119" spans="1:16" x14ac:dyDescent="0.3">
      <c r="A119" s="2"/>
      <c r="B119" s="24"/>
      <c r="C119" s="2"/>
      <c r="G119" s="3"/>
      <c r="H119" s="27"/>
      <c r="I119" s="3"/>
      <c r="J119" s="2"/>
      <c r="K119" s="4"/>
      <c r="L119" s="5"/>
      <c r="M119" s="6"/>
      <c r="O119" s="26"/>
      <c r="P119" s="28"/>
    </row>
    <row r="120" spans="1:16" x14ac:dyDescent="0.3">
      <c r="A120" s="2"/>
      <c r="B120" s="24"/>
      <c r="C120" s="2"/>
      <c r="G120" s="3"/>
      <c r="H120" s="27"/>
      <c r="I120" s="3"/>
      <c r="J120" s="2"/>
      <c r="K120" s="4"/>
      <c r="L120" s="5"/>
      <c r="M120" s="6"/>
      <c r="O120" s="26"/>
      <c r="P120" s="28"/>
    </row>
    <row r="121" spans="1:16" x14ac:dyDescent="0.3">
      <c r="A121" s="2"/>
      <c r="B121" s="24"/>
      <c r="C121" s="2"/>
      <c r="G121" s="3"/>
      <c r="H121" s="27"/>
      <c r="I121" s="3"/>
      <c r="J121" s="2"/>
      <c r="K121" s="4"/>
      <c r="L121" s="5"/>
      <c r="M121" s="6"/>
      <c r="O121" s="26"/>
      <c r="P121" s="28"/>
    </row>
    <row r="122" spans="1:16" x14ac:dyDescent="0.3">
      <c r="A122" s="2"/>
      <c r="B122" s="24"/>
      <c r="C122" s="2"/>
      <c r="G122" s="3"/>
      <c r="H122" s="27"/>
      <c r="I122" s="3"/>
      <c r="J122" s="2"/>
      <c r="K122" s="4"/>
      <c r="L122" s="5"/>
      <c r="M122" s="6"/>
      <c r="O122" s="26"/>
      <c r="P122" s="28"/>
    </row>
    <row r="123" spans="1:16" x14ac:dyDescent="0.3">
      <c r="A123" s="2"/>
      <c r="B123" s="24"/>
      <c r="C123" s="2"/>
      <c r="G123" s="3"/>
      <c r="H123" s="27"/>
      <c r="I123" s="3"/>
      <c r="J123" s="2"/>
      <c r="K123" s="4"/>
      <c r="L123" s="5"/>
      <c r="M123" s="6"/>
      <c r="O123" s="26"/>
      <c r="P123" s="28"/>
    </row>
    <row r="124" spans="1:16" x14ac:dyDescent="0.3">
      <c r="A124" s="2"/>
      <c r="B124" s="24"/>
      <c r="C124" s="2"/>
      <c r="G124" s="3"/>
      <c r="H124" s="27"/>
      <c r="I124" s="3"/>
      <c r="J124" s="2"/>
      <c r="K124" s="4"/>
      <c r="L124" s="5"/>
      <c r="M124" s="6"/>
      <c r="O124" s="26"/>
      <c r="P124" s="28"/>
    </row>
    <row r="125" spans="1:16" x14ac:dyDescent="0.3">
      <c r="A125" s="2"/>
      <c r="B125" s="24"/>
      <c r="C125" s="2"/>
      <c r="G125" s="3"/>
      <c r="H125" s="27"/>
      <c r="I125" s="3"/>
      <c r="J125" s="2"/>
      <c r="K125" s="4"/>
      <c r="L125" s="5"/>
      <c r="M125" s="6"/>
      <c r="O125" s="26"/>
      <c r="P125" s="28"/>
    </row>
    <row r="126" spans="1:16" x14ac:dyDescent="0.3">
      <c r="A126" s="2"/>
      <c r="B126" s="24"/>
      <c r="C126" s="2"/>
      <c r="G126" s="3"/>
      <c r="H126" s="27"/>
      <c r="I126" s="3"/>
      <c r="J126" s="2"/>
      <c r="K126" s="4"/>
      <c r="L126" s="5"/>
      <c r="M126" s="6"/>
      <c r="O126" s="26"/>
      <c r="P126" s="28"/>
    </row>
    <row r="127" spans="1:16" x14ac:dyDescent="0.3">
      <c r="A127" s="2"/>
      <c r="B127" s="24"/>
      <c r="C127" s="2"/>
      <c r="G127" s="3"/>
      <c r="H127" s="27"/>
      <c r="I127" s="3"/>
      <c r="J127" s="2"/>
      <c r="K127" s="4"/>
      <c r="L127" s="5"/>
      <c r="M127" s="6"/>
      <c r="O127" s="26"/>
      <c r="P127" s="28"/>
    </row>
    <row r="128" spans="1:16" x14ac:dyDescent="0.3">
      <c r="A128" s="2"/>
      <c r="B128" s="24"/>
      <c r="C128" s="2"/>
      <c r="G128" s="3"/>
      <c r="H128" s="27"/>
      <c r="I128" s="3"/>
      <c r="J128" s="2"/>
      <c r="K128" s="4"/>
      <c r="L128" s="5"/>
      <c r="M128" s="6"/>
      <c r="O128" s="26"/>
      <c r="P128" s="28"/>
    </row>
    <row r="129" spans="1:16" x14ac:dyDescent="0.3">
      <c r="A129" s="2"/>
      <c r="B129" s="24"/>
      <c r="C129" s="2"/>
      <c r="G129" s="3"/>
      <c r="H129" s="27"/>
      <c r="I129" s="3"/>
      <c r="J129" s="2"/>
      <c r="K129" s="4"/>
      <c r="L129" s="5"/>
      <c r="M129" s="6"/>
      <c r="O129" s="26"/>
      <c r="P129" s="28"/>
    </row>
    <row r="130" spans="1:16" x14ac:dyDescent="0.3">
      <c r="A130" s="2"/>
      <c r="B130" s="24"/>
      <c r="C130" s="2"/>
      <c r="G130" s="3"/>
      <c r="H130" s="27"/>
      <c r="I130" s="3"/>
      <c r="J130" s="2"/>
      <c r="K130" s="4"/>
      <c r="L130" s="5"/>
      <c r="M130" s="6"/>
      <c r="O130" s="26"/>
      <c r="P130" s="28"/>
    </row>
    <row r="131" spans="1:16" x14ac:dyDescent="0.3">
      <c r="A131" s="2"/>
      <c r="B131" s="24"/>
      <c r="C131" s="2"/>
      <c r="G131" s="3"/>
      <c r="H131" s="27"/>
      <c r="I131" s="3"/>
      <c r="J131" s="2"/>
      <c r="K131" s="4"/>
      <c r="L131" s="5"/>
      <c r="M131" s="6"/>
      <c r="O131" s="26"/>
      <c r="P131" s="28"/>
    </row>
    <row r="132" spans="1:16" x14ac:dyDescent="0.3">
      <c r="A132" s="2"/>
      <c r="B132" s="24"/>
      <c r="C132" s="2"/>
      <c r="G132" s="3"/>
      <c r="H132" s="27"/>
      <c r="I132" s="3"/>
      <c r="J132" s="2"/>
      <c r="K132" s="4"/>
      <c r="L132" s="5"/>
      <c r="M132" s="6"/>
      <c r="O132" s="26"/>
      <c r="P132" s="28"/>
    </row>
    <row r="133" spans="1:16" x14ac:dyDescent="0.3">
      <c r="A133" s="2"/>
      <c r="B133" s="24"/>
      <c r="C133" s="2"/>
      <c r="G133" s="3"/>
      <c r="H133" s="27"/>
      <c r="I133" s="3"/>
      <c r="J133" s="2"/>
      <c r="K133" s="4"/>
      <c r="L133" s="5"/>
      <c r="M133" s="6"/>
      <c r="O133" s="26"/>
      <c r="P133" s="28"/>
    </row>
    <row r="134" spans="1:16" x14ac:dyDescent="0.3">
      <c r="A134" s="2"/>
      <c r="B134" s="24"/>
      <c r="C134" s="2"/>
      <c r="G134" s="3"/>
      <c r="H134" s="27"/>
      <c r="I134" s="3"/>
      <c r="J134" s="2"/>
      <c r="K134" s="4"/>
      <c r="L134" s="5"/>
      <c r="M134" s="6"/>
      <c r="O134" s="26"/>
      <c r="P134" s="28"/>
    </row>
    <row r="135" spans="1:16" x14ac:dyDescent="0.3">
      <c r="A135" s="2"/>
      <c r="B135" s="24"/>
      <c r="C135" s="2"/>
      <c r="G135" s="3"/>
      <c r="H135" s="27"/>
      <c r="I135" s="3"/>
      <c r="J135" s="2"/>
      <c r="K135" s="4"/>
      <c r="L135" s="5"/>
      <c r="M135" s="6"/>
      <c r="O135" s="26"/>
      <c r="P135" s="28"/>
    </row>
    <row r="136" spans="1:16" x14ac:dyDescent="0.3">
      <c r="A136" s="2"/>
      <c r="B136" s="24"/>
      <c r="C136" s="2"/>
      <c r="G136" s="3"/>
      <c r="H136" s="27"/>
      <c r="I136" s="3"/>
      <c r="J136" s="2"/>
      <c r="K136" s="4"/>
      <c r="L136" s="5"/>
      <c r="M136" s="6"/>
      <c r="O136" s="26"/>
      <c r="P136" s="28"/>
    </row>
    <row r="137" spans="1:16" x14ac:dyDescent="0.3">
      <c r="A137" s="2"/>
      <c r="B137" s="24"/>
      <c r="C137" s="2"/>
      <c r="G137" s="3"/>
      <c r="H137" s="27"/>
      <c r="I137" s="3"/>
      <c r="J137" s="2"/>
      <c r="K137" s="4"/>
      <c r="L137" s="5"/>
      <c r="M137" s="6"/>
      <c r="O137" s="26"/>
      <c r="P137" s="28"/>
    </row>
    <row r="138" spans="1:16" x14ac:dyDescent="0.3">
      <c r="A138" s="2"/>
      <c r="B138" s="24"/>
      <c r="C138" s="2"/>
      <c r="G138" s="3"/>
      <c r="H138" s="27"/>
      <c r="I138" s="3"/>
      <c r="J138" s="2"/>
      <c r="K138" s="4"/>
      <c r="L138" s="5"/>
      <c r="M138" s="6"/>
      <c r="O138" s="26"/>
      <c r="P138" s="28"/>
    </row>
    <row r="139" spans="1:16" x14ac:dyDescent="0.3">
      <c r="A139" s="2"/>
      <c r="B139" s="24"/>
      <c r="C139" s="2"/>
      <c r="G139" s="3"/>
      <c r="H139" s="27"/>
      <c r="I139" s="3"/>
      <c r="J139" s="2"/>
      <c r="K139" s="4"/>
      <c r="L139" s="5"/>
      <c r="M139" s="6"/>
      <c r="O139" s="26"/>
      <c r="P139" s="28"/>
    </row>
    <row r="140" spans="1:16" x14ac:dyDescent="0.3">
      <c r="A140" s="2"/>
      <c r="B140" s="24"/>
      <c r="C140" s="2"/>
      <c r="G140" s="3"/>
      <c r="H140" s="27"/>
      <c r="I140" s="3"/>
      <c r="J140" s="2"/>
      <c r="K140" s="4"/>
      <c r="L140" s="5"/>
      <c r="M140" s="6"/>
      <c r="O140" s="26"/>
      <c r="P140" s="28"/>
    </row>
    <row r="141" spans="1:16" x14ac:dyDescent="0.3">
      <c r="A141" s="2"/>
      <c r="B141" s="24"/>
      <c r="C141" s="2"/>
      <c r="G141" s="3"/>
      <c r="H141" s="27"/>
      <c r="I141" s="3"/>
      <c r="J141" s="2"/>
      <c r="K141" s="4"/>
      <c r="L141" s="5"/>
      <c r="M141" s="6"/>
      <c r="O141" s="26"/>
      <c r="P141" s="28"/>
    </row>
    <row r="142" spans="1:16" x14ac:dyDescent="0.3">
      <c r="A142" s="2"/>
      <c r="B142" s="24"/>
      <c r="C142" s="2"/>
      <c r="G142" s="3"/>
      <c r="H142" s="27"/>
      <c r="I142" s="3"/>
      <c r="J142" s="2"/>
      <c r="K142" s="4"/>
      <c r="L142" s="5"/>
      <c r="M142" s="6"/>
      <c r="O142" s="26"/>
      <c r="P142" s="28"/>
    </row>
    <row r="143" spans="1:16" x14ac:dyDescent="0.3">
      <c r="A143" s="2"/>
      <c r="B143" s="24"/>
      <c r="C143" s="2"/>
      <c r="G143" s="3"/>
      <c r="H143" s="27"/>
      <c r="I143" s="3"/>
      <c r="J143" s="2"/>
      <c r="K143" s="4"/>
      <c r="L143" s="5"/>
      <c r="M143" s="6"/>
      <c r="O143" s="26"/>
      <c r="P143" s="28"/>
    </row>
    <row r="144" spans="1:16" x14ac:dyDescent="0.3">
      <c r="A144" s="2"/>
      <c r="B144" s="24"/>
      <c r="C144" s="2"/>
      <c r="G144" s="3"/>
      <c r="H144" s="27"/>
      <c r="I144" s="3"/>
      <c r="J144" s="2"/>
      <c r="K144" s="4"/>
      <c r="L144" s="5"/>
      <c r="M144" s="6"/>
      <c r="O144" s="26"/>
      <c r="P144" s="28"/>
    </row>
    <row r="145" spans="1:16" x14ac:dyDescent="0.3">
      <c r="A145" s="2"/>
      <c r="B145" s="24"/>
      <c r="C145" s="2"/>
      <c r="G145" s="3"/>
      <c r="H145" s="27"/>
      <c r="I145" s="3"/>
      <c r="J145" s="2"/>
      <c r="K145" s="4"/>
      <c r="L145" s="5"/>
      <c r="M145" s="6"/>
      <c r="O145" s="26"/>
      <c r="P145" s="28"/>
    </row>
    <row r="146" spans="1:16" x14ac:dyDescent="0.3">
      <c r="A146" s="2"/>
      <c r="B146" s="24"/>
      <c r="C146" s="2"/>
      <c r="G146" s="3"/>
      <c r="H146" s="27"/>
      <c r="I146" s="3"/>
      <c r="J146" s="2"/>
      <c r="K146" s="4"/>
      <c r="L146" s="5"/>
      <c r="M146" s="6"/>
      <c r="O146" s="26"/>
      <c r="P146" s="28"/>
    </row>
    <row r="147" spans="1:16" x14ac:dyDescent="0.3">
      <c r="A147" s="2"/>
      <c r="B147" s="24"/>
      <c r="C147" s="2"/>
      <c r="G147" s="3"/>
      <c r="H147" s="27"/>
      <c r="I147" s="3"/>
      <c r="J147" s="2"/>
      <c r="K147" s="4"/>
      <c r="L147" s="5"/>
      <c r="M147" s="6"/>
      <c r="O147" s="26"/>
      <c r="P147" s="28"/>
    </row>
    <row r="148" spans="1:16" x14ac:dyDescent="0.3">
      <c r="A148" s="2"/>
      <c r="B148" s="24"/>
      <c r="C148" s="2"/>
      <c r="G148" s="3"/>
      <c r="H148" s="27"/>
      <c r="I148" s="3"/>
      <c r="J148" s="2"/>
      <c r="K148" s="4"/>
      <c r="L148" s="5"/>
      <c r="M148" s="6"/>
      <c r="O148" s="26"/>
      <c r="P148" s="28"/>
    </row>
    <row r="149" spans="1:16" x14ac:dyDescent="0.3">
      <c r="A149" s="2"/>
      <c r="B149" s="24"/>
      <c r="C149" s="2"/>
      <c r="G149" s="3"/>
      <c r="H149" s="27"/>
      <c r="I149" s="3"/>
      <c r="J149" s="2"/>
      <c r="K149" s="4"/>
      <c r="L149" s="5"/>
      <c r="M149" s="6"/>
      <c r="O149" s="26"/>
      <c r="P149" s="28"/>
    </row>
    <row r="150" spans="1:16" x14ac:dyDescent="0.3">
      <c r="A150" s="2"/>
      <c r="B150" s="24"/>
      <c r="C150" s="2"/>
      <c r="G150" s="3"/>
      <c r="H150" s="27"/>
      <c r="I150" s="3"/>
      <c r="J150" s="2"/>
      <c r="K150" s="4"/>
      <c r="L150" s="5"/>
      <c r="M150" s="6"/>
      <c r="O150" s="26"/>
      <c r="P150" s="28"/>
    </row>
    <row r="151" spans="1:16" x14ac:dyDescent="0.3">
      <c r="A151" s="2"/>
      <c r="B151" s="24"/>
      <c r="C151" s="2"/>
      <c r="G151" s="3"/>
      <c r="H151" s="27"/>
      <c r="I151" s="3"/>
      <c r="J151" s="2"/>
      <c r="K151" s="4"/>
      <c r="L151" s="5"/>
      <c r="M151" s="6"/>
      <c r="O151" s="26"/>
      <c r="P151" s="28"/>
    </row>
    <row r="152" spans="1:16" x14ac:dyDescent="0.3">
      <c r="A152" s="2"/>
      <c r="B152" s="24"/>
      <c r="C152" s="2"/>
      <c r="G152" s="3"/>
      <c r="H152" s="27"/>
      <c r="I152" s="3"/>
      <c r="J152" s="2"/>
      <c r="K152" s="4"/>
      <c r="L152" s="5"/>
      <c r="M152" s="6"/>
      <c r="O152" s="26"/>
      <c r="P152" s="28"/>
    </row>
    <row r="153" spans="1:16" x14ac:dyDescent="0.3">
      <c r="A153" s="2"/>
      <c r="B153" s="24"/>
      <c r="C153" s="2"/>
      <c r="G153" s="3"/>
      <c r="H153" s="27"/>
      <c r="I153" s="3"/>
      <c r="J153" s="2"/>
      <c r="K153" s="4"/>
      <c r="L153" s="5"/>
      <c r="M153" s="6"/>
      <c r="O153" s="26"/>
      <c r="P153" s="28"/>
    </row>
    <row r="154" spans="1:16" x14ac:dyDescent="0.3">
      <c r="A154" s="2"/>
      <c r="B154" s="24"/>
      <c r="C154" s="2"/>
      <c r="G154" s="3"/>
      <c r="H154" s="27"/>
      <c r="I154" s="3"/>
      <c r="J154" s="2"/>
      <c r="K154" s="4"/>
      <c r="L154" s="5"/>
      <c r="M154" s="6"/>
      <c r="O154" s="26"/>
      <c r="P154" s="28"/>
    </row>
    <row r="155" spans="1:16" x14ac:dyDescent="0.3">
      <c r="A155" s="2"/>
      <c r="B155" s="24"/>
      <c r="C155" s="2"/>
      <c r="G155" s="3"/>
      <c r="H155" s="27"/>
      <c r="I155" s="3"/>
      <c r="J155" s="2"/>
      <c r="K155" s="4"/>
      <c r="L155" s="5"/>
      <c r="M155" s="6"/>
      <c r="O155" s="26"/>
      <c r="P155" s="28"/>
    </row>
    <row r="156" spans="1:16" x14ac:dyDescent="0.3">
      <c r="A156" s="2"/>
      <c r="B156" s="24"/>
      <c r="C156" s="2"/>
      <c r="G156" s="3"/>
      <c r="H156" s="27"/>
      <c r="I156" s="3"/>
      <c r="J156" s="2"/>
      <c r="K156" s="4"/>
      <c r="L156" s="5"/>
      <c r="M156" s="6"/>
      <c r="O156" s="26"/>
      <c r="P156" s="28"/>
    </row>
    <row r="157" spans="1:16" x14ac:dyDescent="0.3">
      <c r="A157" s="2"/>
      <c r="B157" s="24"/>
      <c r="C157" s="2"/>
      <c r="G157" s="3"/>
      <c r="H157" s="27"/>
      <c r="I157" s="3"/>
      <c r="J157" s="2"/>
      <c r="K157" s="4"/>
      <c r="L157" s="5"/>
      <c r="M157" s="6"/>
      <c r="O157" s="26"/>
      <c r="P157" s="28"/>
    </row>
    <row r="158" spans="1:16" x14ac:dyDescent="0.3">
      <c r="A158" s="2"/>
      <c r="B158" s="24"/>
      <c r="C158" s="2"/>
      <c r="G158" s="3"/>
      <c r="H158" s="27"/>
      <c r="I158" s="3"/>
      <c r="J158" s="2"/>
      <c r="K158" s="4"/>
      <c r="L158" s="5"/>
      <c r="M158" s="6"/>
      <c r="O158" s="26"/>
      <c r="P158" s="28"/>
    </row>
    <row r="159" spans="1:16" x14ac:dyDescent="0.3">
      <c r="A159" s="2"/>
      <c r="B159" s="24"/>
      <c r="C159" s="2"/>
      <c r="G159" s="3"/>
      <c r="H159" s="27"/>
      <c r="I159" s="3"/>
      <c r="J159" s="2"/>
      <c r="K159" s="4"/>
      <c r="L159" s="5"/>
      <c r="M159" s="6"/>
      <c r="O159" s="26"/>
      <c r="P159" s="28"/>
    </row>
    <row r="160" spans="1:16" x14ac:dyDescent="0.3">
      <c r="A160" s="2"/>
      <c r="B160" s="24"/>
      <c r="C160" s="2"/>
      <c r="G160" s="3"/>
      <c r="H160" s="27"/>
      <c r="I160" s="3"/>
      <c r="J160" s="2"/>
      <c r="K160" s="4"/>
      <c r="L160" s="5"/>
      <c r="M160" s="6"/>
      <c r="O160" s="26"/>
      <c r="P160" s="28"/>
    </row>
    <row r="161" spans="1:16" x14ac:dyDescent="0.3">
      <c r="A161" s="2"/>
      <c r="B161" s="24"/>
      <c r="C161" s="2"/>
      <c r="G161" s="3"/>
      <c r="H161" s="27"/>
      <c r="I161" s="3"/>
      <c r="J161" s="2"/>
      <c r="K161" s="4"/>
      <c r="L161" s="5"/>
      <c r="M161" s="6"/>
      <c r="O161" s="26"/>
      <c r="P161" s="28"/>
    </row>
    <row r="162" spans="1:16" x14ac:dyDescent="0.3">
      <c r="A162" s="2"/>
      <c r="B162" s="24"/>
      <c r="C162" s="2"/>
      <c r="G162" s="3"/>
      <c r="H162" s="27"/>
      <c r="I162" s="3"/>
      <c r="J162" s="2"/>
      <c r="K162" s="4"/>
      <c r="L162" s="5"/>
      <c r="M162" s="6"/>
      <c r="O162" s="26"/>
      <c r="P162" s="28"/>
    </row>
    <row r="163" spans="1:16" x14ac:dyDescent="0.3">
      <c r="A163" s="2"/>
      <c r="B163" s="24"/>
      <c r="C163" s="2"/>
      <c r="G163" s="3"/>
      <c r="H163" s="27"/>
      <c r="I163" s="3"/>
      <c r="J163" s="2"/>
      <c r="K163" s="4"/>
      <c r="L163" s="5"/>
      <c r="M163" s="6"/>
      <c r="O163" s="26"/>
      <c r="P163" s="28"/>
    </row>
    <row r="164" spans="1:16" x14ac:dyDescent="0.3">
      <c r="A164" s="2"/>
      <c r="B164" s="24"/>
      <c r="C164" s="2"/>
      <c r="G164" s="3"/>
      <c r="H164" s="27"/>
      <c r="I164" s="3"/>
      <c r="J164" s="2"/>
      <c r="K164" s="4"/>
      <c r="L164" s="5"/>
      <c r="M164" s="6"/>
      <c r="O164" s="26"/>
      <c r="P164" s="28"/>
    </row>
    <row r="165" spans="1:16" x14ac:dyDescent="0.3">
      <c r="A165" s="2"/>
      <c r="B165" s="24"/>
      <c r="C165" s="2"/>
      <c r="G165" s="3"/>
      <c r="H165" s="27"/>
      <c r="I165" s="3"/>
      <c r="J165" s="2"/>
      <c r="K165" s="4"/>
      <c r="L165" s="5"/>
      <c r="M165" s="6"/>
      <c r="O165" s="26"/>
      <c r="P165" s="28"/>
    </row>
    <row r="166" spans="1:16" x14ac:dyDescent="0.3">
      <c r="A166" s="2"/>
      <c r="B166" s="24"/>
      <c r="C166" s="2"/>
      <c r="G166" s="3"/>
      <c r="H166" s="27"/>
      <c r="I166" s="3"/>
      <c r="J166" s="2"/>
      <c r="K166" s="4"/>
      <c r="L166" s="5"/>
      <c r="M166" s="6"/>
      <c r="O166" s="26"/>
      <c r="P166" s="28"/>
    </row>
    <row r="167" spans="1:16" x14ac:dyDescent="0.3">
      <c r="A167" s="2"/>
      <c r="B167" s="24"/>
      <c r="C167" s="2"/>
      <c r="G167" s="3"/>
      <c r="H167" s="27"/>
      <c r="I167" s="3"/>
      <c r="J167" s="2"/>
      <c r="K167" s="4"/>
      <c r="L167" s="5"/>
      <c r="M167" s="6"/>
      <c r="O167" s="26"/>
      <c r="P167" s="28"/>
    </row>
    <row r="168" spans="1:16" x14ac:dyDescent="0.3">
      <c r="A168" s="2"/>
      <c r="B168" s="24"/>
      <c r="C168" s="2"/>
      <c r="G168" s="3"/>
      <c r="H168" s="27"/>
      <c r="I168" s="3"/>
      <c r="J168" s="2"/>
      <c r="K168" s="4"/>
      <c r="L168" s="5"/>
      <c r="M168" s="6"/>
      <c r="O168" s="26"/>
      <c r="P168" s="28"/>
    </row>
    <row r="169" spans="1:16" x14ac:dyDescent="0.3">
      <c r="A169" s="2"/>
      <c r="B169" s="24"/>
      <c r="C169" s="2"/>
      <c r="G169" s="3"/>
      <c r="H169" s="27"/>
      <c r="I169" s="3"/>
      <c r="J169" s="2"/>
      <c r="K169" s="4"/>
      <c r="L169" s="5"/>
      <c r="M169" s="6"/>
      <c r="O169" s="26"/>
      <c r="P169" s="28"/>
    </row>
    <row r="170" spans="1:16" x14ac:dyDescent="0.3">
      <c r="A170" s="2"/>
      <c r="B170" s="24"/>
      <c r="C170" s="2"/>
      <c r="G170" s="3"/>
      <c r="H170" s="27"/>
      <c r="I170" s="3"/>
      <c r="J170" s="2"/>
      <c r="K170" s="4"/>
      <c r="L170" s="5"/>
      <c r="M170" s="6"/>
      <c r="O170" s="26"/>
      <c r="P170" s="28"/>
    </row>
    <row r="171" spans="1:16" x14ac:dyDescent="0.3">
      <c r="A171" s="2"/>
      <c r="B171" s="24"/>
      <c r="C171" s="2"/>
      <c r="G171" s="3"/>
      <c r="H171" s="27"/>
      <c r="I171" s="3"/>
      <c r="J171" s="2"/>
      <c r="K171" s="4"/>
      <c r="L171" s="5"/>
      <c r="M171" s="6"/>
      <c r="O171" s="26"/>
      <c r="P171" s="28"/>
    </row>
  </sheetData>
  <phoneticPr fontId="0" type="noConversion"/>
  <hyperlinks>
    <hyperlink ref="P26" r:id="rId1" display="mathew.tait@northtyneside.gov.uk" xr:uid="{32FA2E65-E503-4D73-A7A0-8893FD0AA70D}"/>
    <hyperlink ref="P57" r:id="rId2" xr:uid="{6FBAA4E5-2555-4AB8-B42F-2F03223884F5}"/>
    <hyperlink ref="P58" r:id="rId3" xr:uid="{13E22937-C4E0-41BA-8756-ED3785C4EE34}"/>
    <hyperlink ref="P59" r:id="rId4" xr:uid="{2635F66B-992C-4957-8411-6EBBD38B9322}"/>
    <hyperlink ref="P60" r:id="rId5" xr:uid="{081376B6-3E0F-4F0F-8967-39D1B3C41FBD}"/>
    <hyperlink ref="P61" r:id="rId6" xr:uid="{F3DDE712-9EF2-49A5-8A88-0FEBF19F030F}"/>
    <hyperlink ref="P62" r:id="rId7" xr:uid="{23293230-0A98-44DF-B41C-D4283FC73868}"/>
    <hyperlink ref="P63" r:id="rId8" xr:uid="{32E8687F-B4BD-4326-AF1C-AF74302FA1A7}"/>
    <hyperlink ref="P51" r:id="rId9" xr:uid="{21500AA8-C1DC-41F1-8A88-305F3CD4897B}"/>
    <hyperlink ref="P36" r:id="rId10" xr:uid="{D059F4C7-0B7E-42E7-8651-C636174B3171}"/>
    <hyperlink ref="P37:P38" r:id="rId11" display="strategic.property@northtyneside.gov.uk" xr:uid="{39EB7438-3EE1-46A9-AF22-C75BF5FB3D58}"/>
    <hyperlink ref="P39" r:id="rId12" xr:uid="{ABF97E27-FC4C-44CA-A7A1-8149644BF210}"/>
    <hyperlink ref="P47" r:id="rId13" xr:uid="{11AA6A79-800C-4DC6-BE51-1C1B3FE32042}"/>
    <hyperlink ref="P53" r:id="rId14" xr:uid="{3D35A4EC-8241-4418-BD80-99172AD33A82}"/>
  </hyperlinks>
  <pageMargins left="0.35433070866141736" right="0.19685039370078741" top="0" bottom="0.39370078740157483" header="0" footer="0"/>
  <pageSetup paperSize="9" scale="70" orientation="landscape" r:id="rId15"/>
  <headerFooter>
    <oddFooter>&amp;L01.03.2022&amp;CNorth Tyneside Council - Vacant Property Schedule March 2022&amp;R&amp;P of &amp;N</oddFooter>
  </headerFooter>
  <drawing r:id="rId16"/>
  <tableParts count="1"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VACANT SCHEDULE</vt:lpstr>
    </vt:vector>
  </TitlesOfParts>
  <Company>NTC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lsmi0505</dc:creator>
  <cp:lastModifiedBy>Laura Hicks</cp:lastModifiedBy>
  <cp:lastPrinted>2023-10-05T14:20:57Z</cp:lastPrinted>
  <dcterms:created xsi:type="dcterms:W3CDTF">2011-08-12T07:51:58Z</dcterms:created>
  <dcterms:modified xsi:type="dcterms:W3CDTF">2025-05-12T14:05:49Z</dcterms:modified>
</cp:coreProperties>
</file>